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6965" windowHeight="11160" activeTab="0"/>
  </bookViews>
  <sheets>
    <sheet name="Jul 2015" sheetId="1" r:id="rId1"/>
  </sheets>
  <definedNames>
    <definedName name="_xlnm.Print_Area" localSheetId="0">'Jul 2015'!$A$1:$K$47</definedName>
  </definedNames>
  <calcPr fullCalcOnLoad="1"/>
</workbook>
</file>

<file path=xl/sharedStrings.xml><?xml version="1.0" encoding="utf-8"?>
<sst xmlns="http://schemas.openxmlformats.org/spreadsheetml/2006/main" count="66" uniqueCount="28">
  <si>
    <t>Hourly Rate</t>
  </si>
  <si>
    <t>2001-4000</t>
  </si>
  <si>
    <t>4001-6000</t>
  </si>
  <si>
    <t>6001-8000</t>
  </si>
  <si>
    <t>8001-10000</t>
  </si>
  <si>
    <t>10001-12000</t>
  </si>
  <si>
    <t>12001-14000</t>
  </si>
  <si>
    <t>IP CCH</t>
  </si>
  <si>
    <t>CCH = Cummulative Career Hours, calculated from July 1, 2006</t>
  </si>
  <si>
    <t>Tax</t>
  </si>
  <si>
    <t>Vacation</t>
  </si>
  <si>
    <t>L&amp;I **</t>
  </si>
  <si>
    <t>Mileage Reimbursement for IPs whose clients are eligible (has unmet needs) **</t>
  </si>
  <si>
    <t>** Mileage and L&amp;I commonly change per calendar year, although possibly anytime within the year.</t>
  </si>
  <si>
    <t>A. If IP does not have Home Care Aide or higher level certification</t>
  </si>
  <si>
    <t>Training</t>
  </si>
  <si>
    <t>B. If IP has Home Care Aide or higher level certification</t>
  </si>
  <si>
    <t>C. If IP has Home Care Aide or higher level certification and completed Advanced Training</t>
  </si>
  <si>
    <t>Health Benefit</t>
  </si>
  <si>
    <t>0-700</t>
  </si>
  <si>
    <t>701 - 2000</t>
  </si>
  <si>
    <t>14001-16000</t>
  </si>
  <si>
    <t>16001 above</t>
  </si>
  <si>
    <t>Retirement</t>
  </si>
  <si>
    <t>Ref. Registry</t>
  </si>
  <si>
    <t>Maximum of 100 miles per month at IRS standard mileage rate.</t>
  </si>
  <si>
    <t>IRS standard mileage rate per January 1st, 2015 is $0.58 per mile</t>
  </si>
  <si>
    <t>IP rate as of July 2015, valid until Dec 31,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</si>
</sst>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000_);[Red]\(&quot;$&quot;#,##0.00000\)"/>
    <numFmt numFmtId="166" formatCode="&quot;$&quot;#,##0.000_);[Red]\(&quot;$&quot;#,##0.000\)"/>
    <numFmt numFmtId="167" formatCode="&quot;$&quot;#,##0.0000_);[Red]\(&quot;$&quot;#,##0.0000\)"/>
    <numFmt numFmtId="168" formatCode="&quot;$&quot;* #,##0.0000_);\(&quot;$&quot;* #,##0.0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/>
      <bottom style="medium"/>
    </border>
    <border>
      <left/>
      <right style="thin"/>
      <top/>
      <bottom style="medium"/>
    </border>
    <border>
      <left style="double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3" fillId="0" borderId="0" xfId="0" applyFont="1" applyAlignment="1">
      <alignment/>
    </xf>
    <xf numFmtId="8" fontId="0" fillId="0" borderId="10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Border="1" applyAlignment="1">
      <alignment/>
    </xf>
    <xf numFmtId="8" fontId="0" fillId="0" borderId="14" xfId="0" applyNumberForma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8" fontId="0" fillId="0" borderId="18" xfId="0" applyNumberFormat="1" applyBorder="1" applyAlignment="1">
      <alignment/>
    </xf>
    <xf numFmtId="8" fontId="0" fillId="0" borderId="19" xfId="0" applyNumberForma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8" fontId="0" fillId="0" borderId="24" xfId="0" applyNumberFormat="1" applyBorder="1" applyAlignment="1">
      <alignment/>
    </xf>
    <xf numFmtId="8" fontId="0" fillId="0" borderId="0" xfId="0" applyNumberFormat="1" applyAlignment="1">
      <alignment/>
    </xf>
    <xf numFmtId="167" fontId="0" fillId="0" borderId="19" xfId="0" applyNumberFormat="1" applyBorder="1" applyAlignment="1">
      <alignment/>
    </xf>
    <xf numFmtId="0" fontId="33" fillId="0" borderId="0" xfId="0" applyFont="1" applyAlignment="1">
      <alignment horizontal="left" indent="2"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0" fontId="0" fillId="33" borderId="0" xfId="0" applyFill="1" applyAlignment="1">
      <alignment/>
    </xf>
    <xf numFmtId="0" fontId="33" fillId="0" borderId="25" xfId="0" applyFont="1" applyBorder="1" applyAlignment="1">
      <alignment/>
    </xf>
    <xf numFmtId="0" fontId="33" fillId="0" borderId="2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6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N37" sqref="N37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10.00390625" style="0" customWidth="1"/>
    <col min="4" max="4" width="11.28125" style="0" customWidth="1"/>
    <col min="5" max="7" width="9.7109375" style="0" bestFit="1" customWidth="1"/>
    <col min="8" max="8" width="10.7109375" style="0" bestFit="1" customWidth="1"/>
    <col min="9" max="11" width="11.7109375" style="0" bestFit="1" customWidth="1"/>
    <col min="12" max="12" width="11.8515625" style="0" bestFit="1" customWidth="1"/>
  </cols>
  <sheetData>
    <row r="1" ht="15">
      <c r="A1" s="1" t="s">
        <v>27</v>
      </c>
    </row>
    <row r="2" ht="15">
      <c r="A2" s="19" t="s">
        <v>14</v>
      </c>
    </row>
    <row r="3" ht="15.75" thickBot="1"/>
    <row r="4" spans="2:12" ht="15.75" thickBot="1">
      <c r="B4" s="12" t="s">
        <v>7</v>
      </c>
      <c r="C4" s="24" t="s">
        <v>19</v>
      </c>
      <c r="D4" s="25" t="s">
        <v>20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6</v>
      </c>
      <c r="K4" s="26" t="s">
        <v>21</v>
      </c>
      <c r="L4" s="27" t="s">
        <v>22</v>
      </c>
    </row>
    <row r="5" spans="2:12" ht="15.75" thickTop="1">
      <c r="B5" s="13" t="s">
        <v>0</v>
      </c>
      <c r="C5" s="10">
        <v>11.31</v>
      </c>
      <c r="D5" s="10">
        <v>11.56</v>
      </c>
      <c r="E5" s="5">
        <v>11.71</v>
      </c>
      <c r="F5" s="5">
        <v>11.89</v>
      </c>
      <c r="G5" s="5">
        <v>12.03</v>
      </c>
      <c r="H5" s="5">
        <v>12.2</v>
      </c>
      <c r="I5" s="5">
        <v>12.36</v>
      </c>
      <c r="J5" s="5">
        <v>12.53</v>
      </c>
      <c r="K5" s="5">
        <v>14.78</v>
      </c>
      <c r="L5" s="6">
        <v>15.03</v>
      </c>
    </row>
    <row r="6" spans="2:12" ht="15">
      <c r="B6" s="14" t="s">
        <v>9</v>
      </c>
      <c r="C6" s="11">
        <f aca="true" t="shared" si="0" ref="C6:L6">7.12%*C5</f>
        <v>0.805272</v>
      </c>
      <c r="D6" s="11">
        <f t="shared" si="0"/>
        <v>0.823072</v>
      </c>
      <c r="E6" s="2">
        <f t="shared" si="0"/>
        <v>0.833752</v>
      </c>
      <c r="F6" s="2">
        <f t="shared" si="0"/>
        <v>0.846568</v>
      </c>
      <c r="G6" s="2">
        <f t="shared" si="0"/>
        <v>0.856536</v>
      </c>
      <c r="H6" s="2">
        <f t="shared" si="0"/>
        <v>0.86864</v>
      </c>
      <c r="I6" s="2">
        <f t="shared" si="0"/>
        <v>0.8800319999999999</v>
      </c>
      <c r="J6" s="2">
        <f t="shared" si="0"/>
        <v>0.8921359999999999</v>
      </c>
      <c r="K6" s="2">
        <f t="shared" si="0"/>
        <v>1.052336</v>
      </c>
      <c r="L6" s="3">
        <f t="shared" si="0"/>
        <v>1.070136</v>
      </c>
    </row>
    <row r="7" spans="2:12" ht="15">
      <c r="B7" s="14" t="s">
        <v>10</v>
      </c>
      <c r="C7" s="11">
        <f aca="true" t="shared" si="1" ref="C7:L7">0.02857*SUM(C5,C6)</f>
        <v>0.34613332104000005</v>
      </c>
      <c r="D7" s="11">
        <f t="shared" si="1"/>
        <v>0.35378436704000005</v>
      </c>
      <c r="E7" s="2">
        <f t="shared" si="1"/>
        <v>0.35837499464000006</v>
      </c>
      <c r="F7" s="2">
        <f t="shared" si="1"/>
        <v>0.36388374776000004</v>
      </c>
      <c r="G7" s="2">
        <f t="shared" si="1"/>
        <v>0.36816833352</v>
      </c>
      <c r="H7" s="2">
        <f t="shared" si="1"/>
        <v>0.3733710448</v>
      </c>
      <c r="I7" s="2">
        <f t="shared" si="1"/>
        <v>0.37826771424</v>
      </c>
      <c r="J7" s="2">
        <f t="shared" si="1"/>
        <v>0.38347042552000005</v>
      </c>
      <c r="K7" s="2">
        <f t="shared" si="1"/>
        <v>0.45232983952</v>
      </c>
      <c r="L7" s="3">
        <f t="shared" si="1"/>
        <v>0.45998088552</v>
      </c>
    </row>
    <row r="8" spans="2:12" ht="15">
      <c r="B8" s="14" t="s">
        <v>11</v>
      </c>
      <c r="C8" s="18">
        <v>0.3644</v>
      </c>
      <c r="D8" s="18">
        <v>0.3644</v>
      </c>
      <c r="E8" s="20">
        <v>0.3644</v>
      </c>
      <c r="F8" s="20">
        <v>0.3644</v>
      </c>
      <c r="G8" s="20">
        <v>0.3644</v>
      </c>
      <c r="H8" s="20">
        <v>0.3644</v>
      </c>
      <c r="I8" s="20">
        <v>0.3644</v>
      </c>
      <c r="J8" s="20">
        <v>0.3644</v>
      </c>
      <c r="K8" s="20">
        <v>0.3644</v>
      </c>
      <c r="L8" s="21">
        <v>0.3644</v>
      </c>
    </row>
    <row r="9" spans="2:12" ht="15">
      <c r="B9" s="14" t="s">
        <v>23</v>
      </c>
      <c r="C9" s="11">
        <v>0.23</v>
      </c>
      <c r="D9" s="11">
        <v>0.23</v>
      </c>
      <c r="E9" s="2">
        <v>0.23</v>
      </c>
      <c r="F9" s="2">
        <v>0.23</v>
      </c>
      <c r="G9" s="2">
        <v>0.23</v>
      </c>
      <c r="H9" s="2">
        <v>0.23</v>
      </c>
      <c r="I9" s="2">
        <v>0.23</v>
      </c>
      <c r="J9" s="2">
        <v>0.23</v>
      </c>
      <c r="K9" s="2">
        <v>0.23</v>
      </c>
      <c r="L9" s="3">
        <v>0.23</v>
      </c>
    </row>
    <row r="10" spans="2:12" ht="15">
      <c r="B10" s="14" t="s">
        <v>24</v>
      </c>
      <c r="C10" s="11">
        <v>0.03</v>
      </c>
      <c r="D10" s="11">
        <v>0.03</v>
      </c>
      <c r="E10" s="2">
        <v>0.03</v>
      </c>
      <c r="F10" s="2">
        <v>0.03</v>
      </c>
      <c r="G10" s="2">
        <v>0.03</v>
      </c>
      <c r="H10" s="2">
        <v>0.03</v>
      </c>
      <c r="I10" s="2">
        <v>0.03</v>
      </c>
      <c r="J10" s="2">
        <v>0.03</v>
      </c>
      <c r="K10" s="2">
        <v>0.03</v>
      </c>
      <c r="L10" s="3">
        <v>0.03</v>
      </c>
    </row>
    <row r="11" spans="2:12" ht="15">
      <c r="B11" s="14" t="s">
        <v>18</v>
      </c>
      <c r="C11" s="11">
        <v>3.1</v>
      </c>
      <c r="D11" s="11">
        <v>3.1</v>
      </c>
      <c r="E11" s="2">
        <v>3.1</v>
      </c>
      <c r="F11" s="2">
        <v>3.1</v>
      </c>
      <c r="G11" s="2">
        <v>3.1</v>
      </c>
      <c r="H11" s="2">
        <v>3.1</v>
      </c>
      <c r="I11" s="2">
        <v>3.1</v>
      </c>
      <c r="J11" s="2">
        <v>3.1</v>
      </c>
      <c r="K11" s="2">
        <v>3.1</v>
      </c>
      <c r="L11" s="3">
        <v>3.1</v>
      </c>
    </row>
    <row r="12" spans="2:12" ht="15.75" thickBot="1">
      <c r="B12" s="15" t="s">
        <v>15</v>
      </c>
      <c r="C12" s="16">
        <v>0.38</v>
      </c>
      <c r="D12" s="16">
        <v>0.38</v>
      </c>
      <c r="E12" s="16">
        <v>0.38</v>
      </c>
      <c r="F12" s="16">
        <v>0.38</v>
      </c>
      <c r="G12" s="16">
        <v>0.38</v>
      </c>
      <c r="H12" s="16">
        <v>0.38</v>
      </c>
      <c r="I12" s="16">
        <v>0.38</v>
      </c>
      <c r="J12" s="16">
        <v>0.38</v>
      </c>
      <c r="K12" s="16">
        <v>0.38</v>
      </c>
      <c r="L12" s="4">
        <v>0.38</v>
      </c>
    </row>
    <row r="13" spans="3:12" ht="15">
      <c r="C13" s="17">
        <f aca="true" t="shared" si="2" ref="C13:L13">SUM(C5:C12)</f>
        <v>16.56580532104</v>
      </c>
      <c r="D13" s="17">
        <f t="shared" si="2"/>
        <v>16.84125636704</v>
      </c>
      <c r="E13" s="17">
        <f t="shared" si="2"/>
        <v>17.00652699464</v>
      </c>
      <c r="F13" s="17">
        <f t="shared" si="2"/>
        <v>17.20485174776</v>
      </c>
      <c r="G13" s="17">
        <f t="shared" si="2"/>
        <v>17.359104333519998</v>
      </c>
      <c r="H13" s="17">
        <f t="shared" si="2"/>
        <v>17.5464110448</v>
      </c>
      <c r="I13" s="17">
        <f t="shared" si="2"/>
        <v>17.722699714239997</v>
      </c>
      <c r="J13" s="17">
        <f t="shared" si="2"/>
        <v>17.91000642552</v>
      </c>
      <c r="K13" s="17">
        <f t="shared" si="2"/>
        <v>20.38906583952</v>
      </c>
      <c r="L13" s="17">
        <f t="shared" si="2"/>
        <v>20.66451688552</v>
      </c>
    </row>
    <row r="14" spans="4:11" ht="15">
      <c r="D14" s="17"/>
      <c r="E14" s="17"/>
      <c r="F14" s="17"/>
      <c r="G14" s="17"/>
      <c r="H14" s="17"/>
      <c r="I14" s="17"/>
      <c r="J14" s="17"/>
      <c r="K14" s="17"/>
    </row>
    <row r="15" ht="15">
      <c r="A15" s="19" t="s">
        <v>16</v>
      </c>
    </row>
    <row r="16" ht="15.75" thickBot="1"/>
    <row r="17" spans="2:12" ht="15.75" thickBot="1">
      <c r="B17" s="12" t="s">
        <v>7</v>
      </c>
      <c r="C17" s="23" t="s">
        <v>19</v>
      </c>
      <c r="D17" s="9" t="s">
        <v>20</v>
      </c>
      <c r="E17" s="7" t="s">
        <v>1</v>
      </c>
      <c r="F17" s="7" t="s">
        <v>2</v>
      </c>
      <c r="G17" s="7" t="s">
        <v>3</v>
      </c>
      <c r="H17" s="7" t="s">
        <v>4</v>
      </c>
      <c r="I17" s="7" t="s">
        <v>5</v>
      </c>
      <c r="J17" s="7" t="s">
        <v>6</v>
      </c>
      <c r="K17" s="7" t="s">
        <v>21</v>
      </c>
      <c r="L17" s="8" t="s">
        <v>22</v>
      </c>
    </row>
    <row r="18" spans="2:12" ht="15.75" thickTop="1">
      <c r="B18" s="13" t="s">
        <v>0</v>
      </c>
      <c r="C18" s="10">
        <f aca="true" t="shared" si="3" ref="C18:L18">C5+0.25</f>
        <v>11.56</v>
      </c>
      <c r="D18" s="10">
        <f t="shared" si="3"/>
        <v>11.81</v>
      </c>
      <c r="E18" s="5">
        <f t="shared" si="3"/>
        <v>11.96</v>
      </c>
      <c r="F18" s="5">
        <f t="shared" si="3"/>
        <v>12.14</v>
      </c>
      <c r="G18" s="5">
        <f t="shared" si="3"/>
        <v>12.28</v>
      </c>
      <c r="H18" s="5">
        <f t="shared" si="3"/>
        <v>12.45</v>
      </c>
      <c r="I18" s="5">
        <f t="shared" si="3"/>
        <v>12.61</v>
      </c>
      <c r="J18" s="5">
        <f t="shared" si="3"/>
        <v>12.78</v>
      </c>
      <c r="K18" s="5">
        <f t="shared" si="3"/>
        <v>15.03</v>
      </c>
      <c r="L18" s="6">
        <f t="shared" si="3"/>
        <v>15.28</v>
      </c>
    </row>
    <row r="19" spans="2:12" ht="15">
      <c r="B19" s="14" t="s">
        <v>9</v>
      </c>
      <c r="C19" s="11">
        <f aca="true" t="shared" si="4" ref="C19:L19">7.12%*C18</f>
        <v>0.823072</v>
      </c>
      <c r="D19" s="11">
        <f t="shared" si="4"/>
        <v>0.8408720000000001</v>
      </c>
      <c r="E19" s="2">
        <f t="shared" si="4"/>
        <v>0.8515520000000001</v>
      </c>
      <c r="F19" s="2">
        <f t="shared" si="4"/>
        <v>0.864368</v>
      </c>
      <c r="G19" s="2">
        <f t="shared" si="4"/>
        <v>0.874336</v>
      </c>
      <c r="H19" s="2">
        <f t="shared" si="4"/>
        <v>0.8864399999999999</v>
      </c>
      <c r="I19" s="2">
        <f t="shared" si="4"/>
        <v>0.897832</v>
      </c>
      <c r="J19" s="2">
        <f t="shared" si="4"/>
        <v>0.909936</v>
      </c>
      <c r="K19" s="2">
        <f t="shared" si="4"/>
        <v>1.070136</v>
      </c>
      <c r="L19" s="3">
        <f t="shared" si="4"/>
        <v>1.087936</v>
      </c>
    </row>
    <row r="20" spans="2:12" ht="15">
      <c r="B20" s="14" t="s">
        <v>10</v>
      </c>
      <c r="C20" s="11">
        <f aca="true" t="shared" si="5" ref="C20:L20">0.02857*SUM(C18,C19)</f>
        <v>0.35378436704000005</v>
      </c>
      <c r="D20" s="11">
        <f t="shared" si="5"/>
        <v>0.36143541304</v>
      </c>
      <c r="E20" s="2">
        <f t="shared" si="5"/>
        <v>0.36602604064000005</v>
      </c>
      <c r="F20" s="2">
        <f t="shared" si="5"/>
        <v>0.37153479376000004</v>
      </c>
      <c r="G20" s="2">
        <f t="shared" si="5"/>
        <v>0.37581937952</v>
      </c>
      <c r="H20" s="2">
        <f t="shared" si="5"/>
        <v>0.3810220908</v>
      </c>
      <c r="I20" s="2">
        <f t="shared" si="5"/>
        <v>0.38591876024</v>
      </c>
      <c r="J20" s="2">
        <f t="shared" si="5"/>
        <v>0.39112147152</v>
      </c>
      <c r="K20" s="2">
        <f t="shared" si="5"/>
        <v>0.45998088552</v>
      </c>
      <c r="L20" s="3">
        <f t="shared" si="5"/>
        <v>0.46763193152000004</v>
      </c>
    </row>
    <row r="21" spans="2:12" ht="15">
      <c r="B21" s="14" t="s">
        <v>11</v>
      </c>
      <c r="C21" s="18">
        <v>0.3644</v>
      </c>
      <c r="D21" s="18">
        <v>0.3644</v>
      </c>
      <c r="E21" s="20">
        <v>0.3644</v>
      </c>
      <c r="F21" s="20">
        <v>0.3644</v>
      </c>
      <c r="G21" s="20">
        <v>0.3644</v>
      </c>
      <c r="H21" s="20">
        <v>0.3644</v>
      </c>
      <c r="I21" s="20">
        <v>0.3644</v>
      </c>
      <c r="J21" s="20">
        <v>0.3644</v>
      </c>
      <c r="K21" s="20">
        <v>0.3644</v>
      </c>
      <c r="L21" s="21">
        <v>0.3644</v>
      </c>
    </row>
    <row r="22" spans="2:12" ht="15">
      <c r="B22" s="14" t="s">
        <v>23</v>
      </c>
      <c r="C22" s="11">
        <v>0.23</v>
      </c>
      <c r="D22" s="11">
        <v>0.23</v>
      </c>
      <c r="E22" s="2">
        <v>0.23</v>
      </c>
      <c r="F22" s="2">
        <v>0.23</v>
      </c>
      <c r="G22" s="2">
        <v>0.23</v>
      </c>
      <c r="H22" s="2">
        <v>0.23</v>
      </c>
      <c r="I22" s="2">
        <v>0.23</v>
      </c>
      <c r="J22" s="2">
        <v>0.23</v>
      </c>
      <c r="K22" s="2">
        <v>0.23</v>
      </c>
      <c r="L22" s="3">
        <v>0.23</v>
      </c>
    </row>
    <row r="23" spans="2:12" ht="15">
      <c r="B23" s="14" t="s">
        <v>24</v>
      </c>
      <c r="C23" s="11">
        <v>0.03</v>
      </c>
      <c r="D23" s="11">
        <v>0.03</v>
      </c>
      <c r="E23" s="2">
        <v>0.03</v>
      </c>
      <c r="F23" s="2">
        <v>0.03</v>
      </c>
      <c r="G23" s="2">
        <v>0.03</v>
      </c>
      <c r="H23" s="2">
        <v>0.03</v>
      </c>
      <c r="I23" s="2">
        <v>0.03</v>
      </c>
      <c r="J23" s="2">
        <v>0.03</v>
      </c>
      <c r="K23" s="2">
        <v>0.03</v>
      </c>
      <c r="L23" s="3">
        <v>0.03</v>
      </c>
    </row>
    <row r="24" spans="2:12" ht="15">
      <c r="B24" s="14" t="s">
        <v>18</v>
      </c>
      <c r="C24" s="11">
        <v>3.1</v>
      </c>
      <c r="D24" s="11">
        <v>3.1</v>
      </c>
      <c r="E24" s="2">
        <v>3.1</v>
      </c>
      <c r="F24" s="2">
        <v>3.1</v>
      </c>
      <c r="G24" s="2">
        <v>3.1</v>
      </c>
      <c r="H24" s="2">
        <v>3.1</v>
      </c>
      <c r="I24" s="2">
        <v>3.1</v>
      </c>
      <c r="J24" s="2">
        <v>3.1</v>
      </c>
      <c r="K24" s="2">
        <v>3.1</v>
      </c>
      <c r="L24" s="3">
        <v>3.1</v>
      </c>
    </row>
    <row r="25" spans="2:12" ht="15.75" thickBot="1">
      <c r="B25" s="15" t="s">
        <v>15</v>
      </c>
      <c r="C25" s="16">
        <v>0.38</v>
      </c>
      <c r="D25" s="16">
        <v>0.38</v>
      </c>
      <c r="E25" s="16">
        <v>0.38</v>
      </c>
      <c r="F25" s="16">
        <v>0.38</v>
      </c>
      <c r="G25" s="16">
        <v>0.38</v>
      </c>
      <c r="H25" s="16">
        <v>0.38</v>
      </c>
      <c r="I25" s="16">
        <v>0.38</v>
      </c>
      <c r="J25" s="16">
        <v>0.38</v>
      </c>
      <c r="K25" s="16">
        <v>0.38</v>
      </c>
      <c r="L25" s="4">
        <v>0.38</v>
      </c>
    </row>
    <row r="26" spans="3:12" ht="15">
      <c r="C26" s="17">
        <f aca="true" t="shared" si="6" ref="C26:L26">SUM(C18:C25)</f>
        <v>16.84125636704</v>
      </c>
      <c r="D26" s="17">
        <f t="shared" si="6"/>
        <v>17.11670741304</v>
      </c>
      <c r="E26" s="17">
        <f t="shared" si="6"/>
        <v>17.28197804064</v>
      </c>
      <c r="F26" s="17">
        <f t="shared" si="6"/>
        <v>17.48030279376</v>
      </c>
      <c r="G26" s="17">
        <f t="shared" si="6"/>
        <v>17.63455537952</v>
      </c>
      <c r="H26" s="17">
        <f t="shared" si="6"/>
        <v>17.8218620908</v>
      </c>
      <c r="I26" s="17">
        <f t="shared" si="6"/>
        <v>17.998150760239998</v>
      </c>
      <c r="J26" s="17">
        <f t="shared" si="6"/>
        <v>18.18545747152</v>
      </c>
      <c r="K26" s="17">
        <f t="shared" si="6"/>
        <v>20.66451688552</v>
      </c>
      <c r="L26" s="17">
        <f t="shared" si="6"/>
        <v>20.939967931520002</v>
      </c>
    </row>
    <row r="27" spans="4:11" ht="15">
      <c r="D27" s="17"/>
      <c r="E27" s="17"/>
      <c r="F27" s="17"/>
      <c r="G27" s="17"/>
      <c r="H27" s="17"/>
      <c r="I27" s="17"/>
      <c r="J27" s="17"/>
      <c r="K27" s="17"/>
    </row>
    <row r="28" ht="15">
      <c r="A28" s="19" t="s">
        <v>17</v>
      </c>
    </row>
    <row r="29" ht="15.75" thickBot="1"/>
    <row r="30" spans="2:12" ht="15.75" thickBot="1">
      <c r="B30" s="12" t="s">
        <v>7</v>
      </c>
      <c r="C30" s="23" t="s">
        <v>19</v>
      </c>
      <c r="D30" s="9" t="s">
        <v>20</v>
      </c>
      <c r="E30" s="7" t="s">
        <v>1</v>
      </c>
      <c r="F30" s="7" t="s">
        <v>2</v>
      </c>
      <c r="G30" s="7" t="s">
        <v>3</v>
      </c>
      <c r="H30" s="7" t="s">
        <v>4</v>
      </c>
      <c r="I30" s="7" t="s">
        <v>5</v>
      </c>
      <c r="J30" s="7" t="s">
        <v>6</v>
      </c>
      <c r="K30" s="7" t="s">
        <v>21</v>
      </c>
      <c r="L30" s="8" t="s">
        <v>22</v>
      </c>
    </row>
    <row r="31" spans="2:12" ht="15.75" thickTop="1">
      <c r="B31" s="13" t="s">
        <v>0</v>
      </c>
      <c r="C31" s="10">
        <f aca="true" t="shared" si="7" ref="C31:L31">C18+0.25</f>
        <v>11.81</v>
      </c>
      <c r="D31" s="10">
        <f t="shared" si="7"/>
        <v>12.06</v>
      </c>
      <c r="E31" s="5">
        <f t="shared" si="7"/>
        <v>12.21</v>
      </c>
      <c r="F31" s="5">
        <f t="shared" si="7"/>
        <v>12.39</v>
      </c>
      <c r="G31" s="5">
        <f t="shared" si="7"/>
        <v>12.53</v>
      </c>
      <c r="H31" s="5">
        <f t="shared" si="7"/>
        <v>12.7</v>
      </c>
      <c r="I31" s="5">
        <f t="shared" si="7"/>
        <v>12.86</v>
      </c>
      <c r="J31" s="5">
        <f t="shared" si="7"/>
        <v>13.03</v>
      </c>
      <c r="K31" s="5">
        <f t="shared" si="7"/>
        <v>15.28</v>
      </c>
      <c r="L31" s="6">
        <f t="shared" si="7"/>
        <v>15.53</v>
      </c>
    </row>
    <row r="32" spans="2:12" ht="15">
      <c r="B32" s="14" t="s">
        <v>9</v>
      </c>
      <c r="C32" s="11">
        <f aca="true" t="shared" si="8" ref="C32:L32">7.12%*C31</f>
        <v>0.8408720000000001</v>
      </c>
      <c r="D32" s="11">
        <f t="shared" si="8"/>
        <v>0.858672</v>
      </c>
      <c r="E32" s="2">
        <f t="shared" si="8"/>
        <v>0.869352</v>
      </c>
      <c r="F32" s="2">
        <f t="shared" si="8"/>
        <v>0.8821680000000001</v>
      </c>
      <c r="G32" s="2">
        <f t="shared" si="8"/>
        <v>0.8921359999999999</v>
      </c>
      <c r="H32" s="2">
        <f t="shared" si="8"/>
        <v>0.9042399999999999</v>
      </c>
      <c r="I32" s="2">
        <f t="shared" si="8"/>
        <v>0.915632</v>
      </c>
      <c r="J32" s="2">
        <f t="shared" si="8"/>
        <v>0.9277359999999999</v>
      </c>
      <c r="K32" s="2">
        <f t="shared" si="8"/>
        <v>1.087936</v>
      </c>
      <c r="L32" s="3">
        <f t="shared" si="8"/>
        <v>1.105736</v>
      </c>
    </row>
    <row r="33" spans="2:12" ht="15">
      <c r="B33" s="14" t="s">
        <v>10</v>
      </c>
      <c r="C33" s="11">
        <f aca="true" t="shared" si="9" ref="C33:L33">0.02857*SUM(C31,C32)</f>
        <v>0.36143541304</v>
      </c>
      <c r="D33" s="11">
        <f t="shared" si="9"/>
        <v>0.36908645904000004</v>
      </c>
      <c r="E33" s="2">
        <f t="shared" si="9"/>
        <v>0.37367708664000004</v>
      </c>
      <c r="F33" s="2">
        <f t="shared" si="9"/>
        <v>0.37918583976000003</v>
      </c>
      <c r="G33" s="2">
        <f t="shared" si="9"/>
        <v>0.38347042552000005</v>
      </c>
      <c r="H33" s="2">
        <f t="shared" si="9"/>
        <v>0.3886731368</v>
      </c>
      <c r="I33" s="2">
        <f t="shared" si="9"/>
        <v>0.39356980624000004</v>
      </c>
      <c r="J33" s="2">
        <f t="shared" si="9"/>
        <v>0.39877251752</v>
      </c>
      <c r="K33" s="2">
        <f t="shared" si="9"/>
        <v>0.46763193152000004</v>
      </c>
      <c r="L33" s="3">
        <f t="shared" si="9"/>
        <v>0.47528297752</v>
      </c>
    </row>
    <row r="34" spans="2:12" ht="15">
      <c r="B34" s="14" t="s">
        <v>11</v>
      </c>
      <c r="C34" s="18">
        <v>0.3644</v>
      </c>
      <c r="D34" s="18">
        <v>0.3644</v>
      </c>
      <c r="E34" s="20">
        <v>0.3644</v>
      </c>
      <c r="F34" s="20">
        <v>0.3644</v>
      </c>
      <c r="G34" s="20">
        <v>0.3644</v>
      </c>
      <c r="H34" s="20">
        <v>0.3644</v>
      </c>
      <c r="I34" s="20">
        <v>0.3644</v>
      </c>
      <c r="J34" s="20">
        <v>0.3644</v>
      </c>
      <c r="K34" s="20">
        <v>0.3644</v>
      </c>
      <c r="L34" s="21">
        <v>0.3644</v>
      </c>
    </row>
    <row r="35" spans="2:12" ht="15">
      <c r="B35" s="14" t="s">
        <v>23</v>
      </c>
      <c r="C35" s="11">
        <v>0.23</v>
      </c>
      <c r="D35" s="11">
        <v>0.23</v>
      </c>
      <c r="E35" s="2">
        <v>0.23</v>
      </c>
      <c r="F35" s="2">
        <v>0.23</v>
      </c>
      <c r="G35" s="2">
        <v>0.23</v>
      </c>
      <c r="H35" s="2">
        <v>0.23</v>
      </c>
      <c r="I35" s="2">
        <v>0.23</v>
      </c>
      <c r="J35" s="2">
        <v>0.23</v>
      </c>
      <c r="K35" s="2">
        <v>0.23</v>
      </c>
      <c r="L35" s="3">
        <v>0.23</v>
      </c>
    </row>
    <row r="36" spans="2:12" ht="15">
      <c r="B36" s="14" t="s">
        <v>24</v>
      </c>
      <c r="C36" s="11">
        <v>0.03</v>
      </c>
      <c r="D36" s="11">
        <v>0.03</v>
      </c>
      <c r="E36" s="2">
        <v>0.03</v>
      </c>
      <c r="F36" s="2">
        <v>0.03</v>
      </c>
      <c r="G36" s="2">
        <v>0.03</v>
      </c>
      <c r="H36" s="2">
        <v>0.03</v>
      </c>
      <c r="I36" s="2">
        <v>0.03</v>
      </c>
      <c r="J36" s="2">
        <v>0.03</v>
      </c>
      <c r="K36" s="2">
        <v>0.03</v>
      </c>
      <c r="L36" s="3">
        <v>0.03</v>
      </c>
    </row>
    <row r="37" spans="2:12" ht="15">
      <c r="B37" s="14" t="s">
        <v>18</v>
      </c>
      <c r="C37" s="11">
        <v>3.1</v>
      </c>
      <c r="D37" s="11">
        <v>3.1</v>
      </c>
      <c r="E37" s="2">
        <v>3.1</v>
      </c>
      <c r="F37" s="2">
        <v>3.1</v>
      </c>
      <c r="G37" s="2">
        <v>3.1</v>
      </c>
      <c r="H37" s="2">
        <v>3.1</v>
      </c>
      <c r="I37" s="2">
        <v>3.1</v>
      </c>
      <c r="J37" s="2">
        <v>3.1</v>
      </c>
      <c r="K37" s="2">
        <v>3.1</v>
      </c>
      <c r="L37" s="3">
        <v>3.1</v>
      </c>
    </row>
    <row r="38" spans="2:12" ht="15.75" thickBot="1">
      <c r="B38" s="15" t="s">
        <v>15</v>
      </c>
      <c r="C38" s="16">
        <v>0.38</v>
      </c>
      <c r="D38" s="16">
        <v>0.38</v>
      </c>
      <c r="E38" s="16">
        <v>0.38</v>
      </c>
      <c r="F38" s="16">
        <v>0.38</v>
      </c>
      <c r="G38" s="16">
        <v>0.38</v>
      </c>
      <c r="H38" s="16">
        <v>0.38</v>
      </c>
      <c r="I38" s="16">
        <v>0.38</v>
      </c>
      <c r="J38" s="16">
        <v>0.38</v>
      </c>
      <c r="K38" s="16">
        <v>0.38</v>
      </c>
      <c r="L38" s="4">
        <v>0.38</v>
      </c>
    </row>
    <row r="39" spans="3:12" ht="15">
      <c r="C39" s="17">
        <f aca="true" t="shared" si="10" ref="C39:L39">SUM(C31:C38)</f>
        <v>17.11670741304</v>
      </c>
      <c r="D39" s="17">
        <f t="shared" si="10"/>
        <v>17.39215845904</v>
      </c>
      <c r="E39" s="17">
        <f t="shared" si="10"/>
        <v>17.55742908664</v>
      </c>
      <c r="F39" s="17">
        <f t="shared" si="10"/>
        <v>17.75575383976</v>
      </c>
      <c r="G39" s="17">
        <f t="shared" si="10"/>
        <v>17.91000642552</v>
      </c>
      <c r="H39" s="17">
        <f t="shared" si="10"/>
        <v>18.097313136799997</v>
      </c>
      <c r="I39" s="17">
        <f t="shared" si="10"/>
        <v>18.27360180624</v>
      </c>
      <c r="J39" s="17">
        <f t="shared" si="10"/>
        <v>18.460908517519997</v>
      </c>
      <c r="K39" s="17">
        <f t="shared" si="10"/>
        <v>20.939967931520002</v>
      </c>
      <c r="L39" s="17">
        <f t="shared" si="10"/>
        <v>21.21541897752</v>
      </c>
    </row>
    <row r="40" spans="4:11" ht="15">
      <c r="D40" s="17"/>
      <c r="E40" s="17"/>
      <c r="F40" s="17"/>
      <c r="G40" s="17"/>
      <c r="H40" s="17"/>
      <c r="I40" s="17"/>
      <c r="J40" s="17"/>
      <c r="K40" s="17"/>
    </row>
    <row r="41" spans="4:11" ht="15">
      <c r="D41" s="17"/>
      <c r="E41" s="17"/>
      <c r="F41" s="17"/>
      <c r="G41" s="17"/>
      <c r="H41" s="17"/>
      <c r="I41" s="17"/>
      <c r="J41" s="17"/>
      <c r="K41" s="17"/>
    </row>
    <row r="42" spans="2:3" ht="15">
      <c r="B42" s="1" t="s">
        <v>12</v>
      </c>
      <c r="C42" s="1"/>
    </row>
    <row r="43" ht="15">
      <c r="B43" t="s">
        <v>25</v>
      </c>
    </row>
    <row r="44" spans="2:8" ht="15">
      <c r="B44" s="22" t="s">
        <v>26</v>
      </c>
      <c r="C44" s="22"/>
      <c r="D44" s="22"/>
      <c r="E44" s="22"/>
      <c r="F44" s="22"/>
      <c r="G44" s="22"/>
      <c r="H44" s="22"/>
    </row>
    <row r="46" ht="15">
      <c r="B46" t="s">
        <v>13</v>
      </c>
    </row>
    <row r="47" ht="15">
      <c r="B47" t="s">
        <v>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  <headerFooter>
    <oddHeader>&amp;C&amp;"-,Bold"&amp;12Appendix B:   IP Costs for Participant Spending Plan Development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 R Wikandari</dc:creator>
  <cp:keywords/>
  <dc:description/>
  <cp:lastModifiedBy>Goodman, Marcy (DSHS/ALTSA/HCS)</cp:lastModifiedBy>
  <cp:lastPrinted>2013-08-07T22:38:49Z</cp:lastPrinted>
  <dcterms:created xsi:type="dcterms:W3CDTF">2009-12-14T18:38:18Z</dcterms:created>
  <dcterms:modified xsi:type="dcterms:W3CDTF">2015-10-28T18:49:53Z</dcterms:modified>
  <cp:category/>
  <cp:version/>
  <cp:contentType/>
  <cp:contentStatus/>
</cp:coreProperties>
</file>