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ueblood\Reports-2019\2019-01\Appendices\"/>
    </mc:Choice>
  </mc:AlternateContent>
  <bookViews>
    <workbookView xWindow="0" yWindow="0" windowWidth="29010" windowHeight="12510" activeTab="1"/>
  </bookViews>
  <sheets>
    <sheet name="In-Jail Dec 2018 Fines Summary" sheetId="4" r:id="rId1"/>
    <sheet name="In-Jail Dec 2018 Fines Cases" sheetId="6" r:id="rId2"/>
  </sheets>
  <definedNames>
    <definedName name="_xlnm._FilterDatabase" localSheetId="1" hidden="1">'In-Jail Dec 2018 Fines Cases'!$A$2:$O$60</definedName>
  </definedNames>
  <calcPr calcId="162913"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4" l="1"/>
  <c r="H13" i="4"/>
  <c r="G13" i="4" l="1"/>
  <c r="H12" i="4"/>
  <c r="E13" i="4"/>
  <c r="F13" i="4"/>
  <c r="D13" i="4"/>
  <c r="C13" i="4"/>
  <c r="G12" i="4"/>
  <c r="G11" i="4"/>
  <c r="F12" i="4"/>
  <c r="D12" i="4"/>
  <c r="N7" i="6"/>
  <c r="F11" i="4" l="1"/>
  <c r="D11" i="4"/>
  <c r="N33" i="6"/>
  <c r="N4" i="6"/>
  <c r="N15" i="6"/>
  <c r="N5" i="6"/>
  <c r="N13" i="6"/>
  <c r="N18" i="6"/>
  <c r="N3" i="6"/>
  <c r="N20" i="6"/>
  <c r="N9" i="6"/>
  <c r="N21" i="6"/>
  <c r="N25" i="6"/>
  <c r="N32" i="6"/>
  <c r="N29" i="6"/>
  <c r="N17" i="6"/>
  <c r="N26" i="6"/>
  <c r="N19" i="6"/>
  <c r="N24" i="6"/>
  <c r="N14" i="6"/>
  <c r="N22" i="6"/>
  <c r="N34" i="6"/>
  <c r="N8" i="6"/>
  <c r="N6" i="6"/>
  <c r="N35" i="6"/>
  <c r="N12" i="6"/>
  <c r="N11" i="6"/>
  <c r="N31" i="6"/>
  <c r="N27" i="6"/>
  <c r="N16" i="6"/>
  <c r="N28" i="6"/>
  <c r="N10" i="6"/>
  <c r="N23" i="6"/>
  <c r="N30" i="6"/>
  <c r="L33" i="6"/>
  <c r="L4" i="6"/>
  <c r="L15" i="6"/>
  <c r="L5" i="6"/>
  <c r="L13" i="6"/>
  <c r="L18" i="6"/>
  <c r="L3" i="6"/>
  <c r="L20" i="6"/>
  <c r="L9" i="6"/>
  <c r="L21" i="6"/>
  <c r="L25" i="6"/>
  <c r="L32" i="6"/>
  <c r="L29" i="6"/>
  <c r="L17" i="6"/>
  <c r="L26" i="6"/>
  <c r="L19" i="6"/>
  <c r="L24" i="6"/>
  <c r="L14" i="6"/>
  <c r="L22" i="6"/>
  <c r="L34" i="6"/>
  <c r="L8" i="6"/>
  <c r="L6" i="6"/>
  <c r="L35" i="6"/>
  <c r="L12" i="6"/>
  <c r="L11" i="6"/>
  <c r="L31" i="6"/>
  <c r="L27" i="6"/>
  <c r="L16" i="6"/>
  <c r="L28" i="6"/>
  <c r="L10" i="6"/>
  <c r="L23" i="6"/>
  <c r="L30" i="6"/>
  <c r="L7" i="6"/>
  <c r="O1" i="6" l="1"/>
  <c r="O60" i="6" l="1"/>
</calcChain>
</file>

<file path=xl/sharedStrings.xml><?xml version="1.0" encoding="utf-8"?>
<sst xmlns="http://schemas.openxmlformats.org/spreadsheetml/2006/main" count="208" uniqueCount="68">
  <si>
    <t>STATUS START DATE</t>
  </si>
  <si>
    <t>COURT DUE DATE</t>
  </si>
  <si>
    <t>complete date, PR date or end of report month</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</si>
  <si>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</si>
  <si>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</si>
  <si>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</si>
  <si>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</si>
  <si>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</si>
  <si>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</si>
  <si>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</si>
  <si>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</si>
  <si>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</si>
  <si>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</si>
  <si>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</si>
  <si>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</si>
  <si>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</si>
  <si>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</si>
  <si>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</si>
  <si>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</si>
  <si>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</si>
  <si>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Amount of $750 Fines</t>
  </si>
  <si>
    <t>Amount of $1,500 Fines</t>
  </si>
  <si>
    <r>
      <t># OF CASES</t>
    </r>
    <r>
      <rPr>
        <vertAlign val="superscript"/>
        <sz val="11"/>
        <color rgb="FF000000"/>
        <rFont val="Calibri"/>
        <family val="2"/>
      </rPr>
      <t>3</t>
    </r>
  </si>
  <si>
    <t>STATE HOSPITAL TOTAL</t>
  </si>
  <si>
    <t>Data Source: BHA Forensic Data System</t>
  </si>
  <si>
    <t>WESTERN STATE HOSPITAL</t>
  </si>
  <si>
    <t>EASTERN STATE HOSPITAL</t>
  </si>
  <si>
    <t># Days @ Tier $1,500</t>
  </si>
  <si>
    <t>Analysts: RDA - Tom Miklas and Al Bouvier</t>
  </si>
  <si>
    <t>Reviewer: RDA - Theresa M Becker</t>
  </si>
  <si>
    <r>
      <t>DECEMBER 2018 IN-JAIL FINES SUMMARY</t>
    </r>
    <r>
      <rPr>
        <b/>
        <vertAlign val="superscript"/>
        <sz val="14"/>
        <color theme="1"/>
        <rFont val="Calibri"/>
        <family val="2"/>
      </rPr>
      <t>1,2</t>
    </r>
  </si>
  <si>
    <t>12/01/2018 to 12/31/2018</t>
  </si>
  <si>
    <t>WSH</t>
  </si>
  <si>
    <t>ESH</t>
  </si>
  <si>
    <t>FELONY</t>
  </si>
  <si>
    <t>Misdemeanor</t>
  </si>
  <si>
    <t>Felony</t>
  </si>
  <si>
    <t>Felony B</t>
  </si>
  <si>
    <t>Felony C</t>
  </si>
  <si>
    <t>Felony A</t>
  </si>
  <si>
    <t>MISDEMEANOR</t>
  </si>
  <si>
    <t>OP EVAL</t>
  </si>
  <si>
    <t>Mason County Court</t>
  </si>
  <si>
    <t>Whatcom District-Municipal</t>
  </si>
  <si>
    <t>Thurston County Court</t>
  </si>
  <si>
    <t>Spokane County Court Superior</t>
  </si>
  <si>
    <t>Pierce County Court Superior</t>
  </si>
  <si>
    <t>King County Court Superior</t>
  </si>
  <si>
    <t>Grant County Court Superior</t>
  </si>
  <si>
    <t>Thurston District</t>
  </si>
  <si>
    <t xml:space="preserve">Klickitat East District Court </t>
  </si>
  <si>
    <t>Bellingham Municipal</t>
  </si>
  <si>
    <t xml:space="preserve">Klickitat County Superior Court </t>
  </si>
  <si>
    <t>Okanogan County Court Superior</t>
  </si>
  <si>
    <t>Yakima County Court</t>
  </si>
  <si>
    <t>Mason</t>
  </si>
  <si>
    <t>Whatcom</t>
  </si>
  <si>
    <t>Thurston</t>
  </si>
  <si>
    <t>Spokane</t>
  </si>
  <si>
    <t>Pierce</t>
  </si>
  <si>
    <t>King</t>
  </si>
  <si>
    <t>Grant</t>
  </si>
  <si>
    <t>Klickitat</t>
  </si>
  <si>
    <t>Okanogan</t>
  </si>
  <si>
    <t>Yakima</t>
  </si>
  <si>
    <t>Report Title: Jail-based Competency Evaluation Fines Summary for 12/01/2018 to 12/31/2018</t>
  </si>
  <si>
    <t>Date Report Completed: 1/9/19</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</si>
  <si>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for 12/1/2018 to 12/31/2018 are based on the data in the new Forensic Data System as of 1/2/2019.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</si>
</sst>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thin">
        <color indexed="64"/>
      </right>
      <top style="medium">
        <color rgb="FF000000"/>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rgb="FF000000"/>
      </top>
      <bottom/>
      <diagonal/>
    </border>
    <border>
      <left style="thin">
        <color indexed="64"/>
      </left>
      <right style="medium">
        <color indexed="64"/>
      </right>
      <top style="medium">
        <color rgb="FF000000"/>
      </top>
      <bottom style="medium">
        <color indexed="64"/>
      </bottom>
      <diagonal/>
    </border>
  </borders>
  <cellStyleXfs count="4">
    <xf numFmtId="0" fontId="0" fillId="0" borderId="0"/>
    <xf numFmtId="44" fontId="1" fillId="0" borderId="0" applyFont="0" applyFill="0" applyBorder="0" applyAlignment="0" applyProtection="0"/>
    <xf numFmtId="0" fontId="14" fillId="0" borderId="0"/>
    <xf numFmtId="0" fontId="14" fillId="0" borderId="0"/>
  </cellStyleXfs>
  <cellXfs count="91">
    <xf numFmtId="0" fontId="0" fillId="0" borderId="0" xfId="0"/>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14" fontId="4" fillId="3" borderId="6" xfId="0" applyNumberFormat="1" applyFont="1" applyFill="1" applyBorder="1" applyAlignment="1">
      <alignment horizontal="center" vertical="center" wrapText="1"/>
    </xf>
    <xf numFmtId="0" fontId="5" fillId="3" borderId="6" xfId="0" applyFont="1" applyFill="1" applyBorder="1" applyAlignment="1">
      <alignment vertical="center"/>
    </xf>
    <xf numFmtId="44" fontId="8" fillId="3" borderId="6" xfId="0" applyNumberFormat="1" applyFont="1" applyFill="1" applyBorder="1" applyAlignment="1">
      <alignment horizontal="center" vertical="center" wrapText="1"/>
    </xf>
    <xf numFmtId="44" fontId="9" fillId="3" borderId="7" xfId="0" applyNumberFormat="1" applyFont="1" applyFill="1" applyBorder="1" applyAlignment="1">
      <alignment horizontal="center" vertical="center" wrapText="1"/>
    </xf>
    <xf numFmtId="0" fontId="0" fillId="2" borderId="3" xfId="0" applyFont="1" applyFill="1" applyBorder="1" applyAlignment="1">
      <alignment horizontal="center" vertical="center" wrapText="1"/>
    </xf>
    <xf numFmtId="14" fontId="7" fillId="3" borderId="6" xfId="0" applyNumberFormat="1" applyFont="1" applyFill="1" applyBorder="1" applyAlignment="1">
      <alignment horizontal="center" vertical="center" wrapText="1"/>
    </xf>
    <xf numFmtId="0" fontId="2" fillId="0" borderId="0" xfId="0" applyFont="1"/>
    <xf numFmtId="0" fontId="10" fillId="0" borderId="0" xfId="0" applyFont="1"/>
    <xf numFmtId="0" fontId="16" fillId="0" borderId="0" xfId="3" applyFont="1" applyFill="1" applyAlignment="1"/>
    <xf numFmtId="0" fontId="16" fillId="0" borderId="0" xfId="3" applyFont="1" applyAlignment="1"/>
    <xf numFmtId="14" fontId="5" fillId="3" borderId="6" xfId="0" applyNumberFormat="1" applyFont="1" applyFill="1" applyBorder="1" applyAlignment="1">
      <alignment vertical="center"/>
    </xf>
    <xf numFmtId="14" fontId="6" fillId="3" borderId="6" xfId="0" applyNumberFormat="1" applyFont="1" applyFill="1" applyBorder="1" applyAlignment="1">
      <alignment horizontal="right" vertical="center"/>
    </xf>
    <xf numFmtId="14" fontId="0" fillId="2" borderId="3" xfId="0" applyNumberFormat="1" applyFill="1" applyBorder="1" applyAlignment="1">
      <alignment horizontal="center" vertical="center" wrapText="1"/>
    </xf>
    <xf numFmtId="14" fontId="17" fillId="3" borderId="6" xfId="0" applyNumberFormat="1" applyFont="1" applyFill="1" applyBorder="1" applyAlignment="1">
      <alignment horizontal="center" vertical="center" wrapText="1"/>
    </xf>
    <xf numFmtId="14" fontId="18" fillId="2" borderId="3" xfId="0" applyNumberFormat="1" applyFont="1" applyFill="1" applyBorder="1" applyAlignment="1">
      <alignment horizontal="center" vertical="center" wrapText="1"/>
    </xf>
    <xf numFmtId="1" fontId="17" fillId="3" borderId="6" xfId="0" applyNumberFormat="1" applyFont="1" applyFill="1" applyBorder="1" applyAlignment="1">
      <alignment horizontal="center" vertical="center" wrapText="1"/>
    </xf>
    <xf numFmtId="1" fontId="18" fillId="2" borderId="3" xfId="0" applyNumberFormat="1" applyFont="1" applyFill="1" applyBorder="1" applyAlignment="1">
      <alignment horizontal="center" vertical="center" wrapText="1"/>
    </xf>
    <xf numFmtId="164" fontId="17" fillId="3" borderId="6" xfId="0" applyNumberFormat="1" applyFont="1" applyFill="1" applyBorder="1" applyAlignment="1">
      <alignment horizontal="center" vertical="center" wrapText="1"/>
    </xf>
    <xf numFmtId="164" fontId="18" fillId="2" borderId="3"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xf>
    <xf numFmtId="5" fontId="18" fillId="0" borderId="1" xfId="0" applyNumberFormat="1" applyFont="1" applyFill="1" applyBorder="1" applyAlignment="1">
      <alignment horizontal="center" vertical="center"/>
    </xf>
    <xf numFmtId="0" fontId="14" fillId="5" borderId="11" xfId="2" applyFont="1" applyFill="1" applyBorder="1" applyAlignment="1">
      <alignment horizontal="center" vertical="center"/>
    </xf>
    <xf numFmtId="0" fontId="14" fillId="5" borderId="12" xfId="2" applyFont="1" applyFill="1" applyBorder="1" applyAlignment="1">
      <alignment horizontal="center" vertical="center"/>
    </xf>
    <xf numFmtId="0" fontId="0" fillId="0" borderId="0" xfId="0" applyBorder="1"/>
    <xf numFmtId="0" fontId="20" fillId="0" borderId="0" xfId="0" applyFont="1"/>
    <xf numFmtId="1" fontId="14" fillId="5" borderId="26" xfId="2" applyNumberFormat="1" applyFont="1" applyFill="1" applyBorder="1" applyAlignment="1">
      <alignment horizontal="center" vertical="center"/>
    </xf>
    <xf numFmtId="0" fontId="0" fillId="0" borderId="0" xfId="0" applyFill="1"/>
    <xf numFmtId="1" fontId="0" fillId="0" borderId="18" xfId="0" applyNumberFormat="1" applyFont="1" applyFill="1" applyBorder="1" applyAlignment="1">
      <alignment horizontal="center" vertical="center"/>
    </xf>
    <xf numFmtId="0" fontId="0" fillId="0" borderId="17" xfId="0" applyBorder="1" applyAlignment="1">
      <alignment vertical="center"/>
    </xf>
    <xf numFmtId="5" fontId="0" fillId="4" borderId="28" xfId="0" applyNumberFormat="1" applyFont="1" applyFill="1" applyBorder="1" applyAlignment="1">
      <alignment horizontal="center" vertical="center"/>
    </xf>
    <xf numFmtId="0" fontId="0" fillId="0" borderId="27" xfId="0" applyBorder="1" applyAlignment="1">
      <alignment vertical="center"/>
    </xf>
    <xf numFmtId="5" fontId="0" fillId="4" borderId="14" xfId="0" applyNumberFormat="1" applyFont="1" applyFill="1" applyBorder="1" applyAlignment="1">
      <alignment horizontal="center" vertical="center"/>
    </xf>
    <xf numFmtId="0" fontId="2" fillId="0" borderId="17" xfId="0" applyFont="1" applyBorder="1" applyAlignment="1">
      <alignment vertical="center" wrapText="1"/>
    </xf>
    <xf numFmtId="1" fontId="12" fillId="4" borderId="13" xfId="0" applyNumberFormat="1" applyFont="1" applyFill="1" applyBorder="1" applyAlignment="1">
      <alignment horizontal="center" vertical="center"/>
    </xf>
    <xf numFmtId="5" fontId="12" fillId="4" borderId="14" xfId="1"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164" fontId="0" fillId="0" borderId="0" xfId="0" applyNumberFormat="1"/>
    <xf numFmtId="0" fontId="0" fillId="0" borderId="1" xfId="0" applyBorder="1" applyAlignment="1">
      <alignment horizontal="center"/>
    </xf>
    <xf numFmtId="164" fontId="0" fillId="0" borderId="1" xfId="0" applyNumberFormat="1" applyBorder="1"/>
    <xf numFmtId="0" fontId="0" fillId="0" borderId="1" xfId="0" applyFont="1" applyFill="1" applyBorder="1" applyAlignment="1">
      <alignment horizontal="left" vertical="center"/>
    </xf>
    <xf numFmtId="14" fontId="0" fillId="0" borderId="0" xfId="0" applyNumberFormat="1" applyFont="1" applyFill="1" applyBorder="1" applyAlignment="1">
      <alignment horizontal="center" vertical="center"/>
    </xf>
    <xf numFmtId="5" fontId="12" fillId="4" borderId="4" xfId="1" applyNumberFormat="1" applyFont="1" applyFill="1" applyBorder="1" applyAlignment="1">
      <alignment horizontal="center" vertical="center"/>
    </xf>
    <xf numFmtId="14" fontId="0" fillId="0" borderId="30" xfId="0" applyNumberFormat="1" applyFont="1" applyFill="1" applyBorder="1" applyAlignment="1">
      <alignment horizontal="center" vertical="center"/>
    </xf>
    <xf numFmtId="0" fontId="0" fillId="0" borderId="30" xfId="0" applyFont="1" applyFill="1" applyBorder="1" applyAlignment="1">
      <alignment horizontal="left" vertical="center"/>
    </xf>
    <xf numFmtId="3" fontId="18" fillId="0" borderId="30" xfId="0" applyNumberFormat="1" applyFont="1" applyFill="1" applyBorder="1" applyAlignment="1">
      <alignment horizontal="center" vertical="center"/>
    </xf>
    <xf numFmtId="164" fontId="18" fillId="0" borderId="30" xfId="0" applyNumberFormat="1" applyFont="1" applyFill="1" applyBorder="1" applyAlignment="1">
      <alignment horizontal="center" vertical="center"/>
    </xf>
    <xf numFmtId="5" fontId="18" fillId="0" borderId="30" xfId="0" applyNumberFormat="1" applyFont="1" applyFill="1" applyBorder="1" applyAlignment="1">
      <alignment horizontal="center" vertical="center"/>
    </xf>
    <xf numFmtId="164" fontId="0" fillId="0" borderId="30" xfId="0" applyNumberFormat="1" applyBorder="1"/>
    <xf numFmtId="14" fontId="0" fillId="0" borderId="29" xfId="0" applyNumberFormat="1" applyFont="1" applyFill="1" applyBorder="1" applyAlignment="1">
      <alignment horizontal="center" vertical="center"/>
    </xf>
    <xf numFmtId="0" fontId="0" fillId="0" borderId="29" xfId="0" applyFont="1" applyFill="1" applyBorder="1" applyAlignment="1">
      <alignment horizontal="left" vertical="center"/>
    </xf>
    <xf numFmtId="3" fontId="18" fillId="0" borderId="29" xfId="0" applyNumberFormat="1" applyFont="1" applyFill="1" applyBorder="1" applyAlignment="1">
      <alignment horizontal="center" vertical="center"/>
    </xf>
    <xf numFmtId="164" fontId="18" fillId="0" borderId="29" xfId="0" applyNumberFormat="1" applyFont="1" applyFill="1" applyBorder="1" applyAlignment="1">
      <alignment horizontal="center" vertical="center"/>
    </xf>
    <xf numFmtId="5" fontId="18" fillId="0" borderId="29" xfId="0" applyNumberFormat="1" applyFont="1" applyFill="1" applyBorder="1" applyAlignment="1">
      <alignment horizontal="center" vertical="center"/>
    </xf>
    <xf numFmtId="164" fontId="0" fillId="0" borderId="29" xfId="0" applyNumberFormat="1" applyBorder="1"/>
    <xf numFmtId="5" fontId="0" fillId="4" borderId="32" xfId="0" applyNumberFormat="1" applyFont="1" applyFill="1" applyBorder="1" applyAlignment="1">
      <alignment horizontal="center" vertical="center"/>
    </xf>
    <xf numFmtId="1" fontId="0" fillId="0" borderId="33" xfId="0" applyNumberFormat="1" applyFont="1" applyFill="1" applyBorder="1" applyAlignment="1">
      <alignment horizontal="center" vertical="center"/>
    </xf>
    <xf numFmtId="1" fontId="12" fillId="4" borderId="34" xfId="0" applyNumberFormat="1" applyFont="1" applyFill="1" applyBorder="1" applyAlignment="1">
      <alignment horizontal="center" vertical="center"/>
    </xf>
    <xf numFmtId="3" fontId="12" fillId="0" borderId="5" xfId="0" applyNumberFormat="1" applyFont="1" applyFill="1" applyBorder="1" applyAlignment="1">
      <alignment horizontal="center" vertical="center"/>
    </xf>
    <xf numFmtId="1" fontId="12" fillId="4" borderId="2"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0" fillId="0" borderId="36" xfId="0" applyNumberFormat="1" applyFont="1" applyFill="1" applyBorder="1" applyAlignment="1">
      <alignment horizontal="center" vertical="center"/>
    </xf>
    <xf numFmtId="1" fontId="14" fillId="5" borderId="37" xfId="2" applyNumberFormat="1" applyFont="1" applyFill="1" applyBorder="1" applyAlignment="1">
      <alignment horizontal="center" vertical="center"/>
    </xf>
    <xf numFmtId="5" fontId="12" fillId="4" borderId="31" xfId="1" applyNumberFormat="1" applyFont="1" applyFill="1" applyBorder="1" applyAlignment="1">
      <alignment horizontal="center" vertical="center"/>
    </xf>
    <xf numFmtId="0" fontId="14" fillId="5" borderId="38" xfId="2" applyFont="1" applyFill="1" applyBorder="1" applyAlignment="1">
      <alignment horizontal="center" vertical="center"/>
    </xf>
    <xf numFmtId="3" fontId="12" fillId="0" borderId="4" xfId="0" applyNumberFormat="1" applyFont="1" applyFill="1" applyBorder="1" applyAlignment="1">
      <alignment horizontal="center" vertical="center"/>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10" fillId="0" borderId="0" xfId="0" applyFont="1" applyBorder="1" applyAlignment="1">
      <alignment horizontal="left" vertical="center" wrapText="1"/>
    </xf>
    <xf numFmtId="0" fontId="11" fillId="5" borderId="23" xfId="0" applyFont="1" applyFill="1" applyBorder="1" applyAlignment="1">
      <alignment horizontal="center" vertical="center" wrapText="1"/>
    </xf>
    <xf numFmtId="0" fontId="0" fillId="0" borderId="24" xfId="0" applyBorder="1" applyAlignment="1"/>
    <xf numFmtId="0" fontId="11" fillId="5" borderId="19" xfId="0" applyFont="1" applyFill="1" applyBorder="1" applyAlignment="1">
      <alignment horizontal="center" vertical="center" wrapText="1"/>
    </xf>
    <xf numFmtId="0" fontId="0" fillId="0" borderId="21" xfId="0" applyBorder="1" applyAlignment="1"/>
    <xf numFmtId="0" fontId="12" fillId="5" borderId="23" xfId="0" applyFont="1" applyFill="1" applyBorder="1" applyAlignment="1">
      <alignment horizontal="center" vertical="center" wrapText="1"/>
    </xf>
    <xf numFmtId="0" fontId="13" fillId="0" borderId="24" xfId="0" applyFont="1" applyBorder="1"/>
    <xf numFmtId="0" fontId="13" fillId="0" borderId="9" xfId="0" applyFont="1" applyBorder="1"/>
    <xf numFmtId="0" fontId="13" fillId="0" borderId="10" xfId="0" applyFont="1" applyBorder="1"/>
    <xf numFmtId="0" fontId="0" fillId="5" borderId="25"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2"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workbookViewId="0">
      <selection activeCell="C5" sqref="C5"/>
    </sheetView>
  </sheetViews>
  <sheetFormatPr defaultRowHeight="15" x14ac:dyDescent="0.25"/>
  <cols>
    <col min="1" max="1" width="3.42578125" customWidth="1"/>
    <col min="2" max="2" width="27" customWidth="1"/>
    <col min="3" max="8" width="16.5703125" customWidth="1"/>
  </cols>
  <sheetData>
    <row r="1" spans="2:12" x14ac:dyDescent="0.25">
      <c r="B1" s="13" t="s">
        <v>65</v>
      </c>
      <c r="C1" s="13"/>
      <c r="D1" s="13"/>
      <c r="E1" s="13"/>
    </row>
    <row r="2" spans="2:12" x14ac:dyDescent="0.25">
      <c r="B2" s="14" t="s">
        <v>28</v>
      </c>
      <c r="C2" s="14"/>
      <c r="D2" s="14"/>
      <c r="E2" s="14"/>
    </row>
    <row r="3" spans="2:12" x14ac:dyDescent="0.25">
      <c r="B3" s="14" t="s">
        <v>29</v>
      </c>
      <c r="C3" s="14"/>
      <c r="D3" s="14"/>
      <c r="E3" s="14"/>
    </row>
    <row r="4" spans="2:12" x14ac:dyDescent="0.25">
      <c r="B4" s="14" t="s">
        <v>24</v>
      </c>
      <c r="C4" s="14"/>
      <c r="D4" s="14"/>
      <c r="E4" s="14"/>
    </row>
    <row r="5" spans="2:12" x14ac:dyDescent="0.25">
      <c r="B5" s="14" t="s">
        <v>66</v>
      </c>
      <c r="C5" s="14"/>
      <c r="D5" s="14"/>
      <c r="E5" s="14"/>
    </row>
    <row r="6" spans="2:12" ht="15.75" thickBot="1" x14ac:dyDescent="0.3"/>
    <row r="7" spans="2:12" ht="19.5" thickBot="1" x14ac:dyDescent="0.3">
      <c r="B7" s="73" t="s">
        <v>30</v>
      </c>
      <c r="C7" s="74"/>
      <c r="D7" s="74"/>
      <c r="E7" s="74"/>
      <c r="F7" s="74"/>
      <c r="G7" s="74"/>
      <c r="H7" s="75"/>
    </row>
    <row r="8" spans="2:12" ht="15.75" thickBot="1" x14ac:dyDescent="0.3">
      <c r="B8" s="76" t="s">
        <v>18</v>
      </c>
      <c r="C8" s="79" t="s">
        <v>13</v>
      </c>
      <c r="D8" s="80"/>
      <c r="E8" s="81" t="s">
        <v>14</v>
      </c>
      <c r="F8" s="82"/>
      <c r="G8" s="83" t="s">
        <v>15</v>
      </c>
      <c r="H8" s="84"/>
    </row>
    <row r="9" spans="2:12" ht="15.75" thickBot="1" x14ac:dyDescent="0.3">
      <c r="B9" s="77"/>
      <c r="C9" s="87" t="s">
        <v>16</v>
      </c>
      <c r="D9" s="88"/>
      <c r="E9" s="89" t="s">
        <v>16</v>
      </c>
      <c r="F9" s="90"/>
      <c r="G9" s="85"/>
      <c r="H9" s="86"/>
      <c r="L9" s="30"/>
    </row>
    <row r="10" spans="2:12" ht="18" thickBot="1" x14ac:dyDescent="0.3">
      <c r="B10" s="77"/>
      <c r="C10" s="69" t="s">
        <v>22</v>
      </c>
      <c r="D10" s="71" t="s">
        <v>17</v>
      </c>
      <c r="E10" s="32" t="s">
        <v>22</v>
      </c>
      <c r="F10" s="28" t="s">
        <v>17</v>
      </c>
      <c r="G10" s="32" t="s">
        <v>22</v>
      </c>
      <c r="H10" s="29" t="s">
        <v>17</v>
      </c>
    </row>
    <row r="11" spans="2:12" ht="15.75" customHeight="1" x14ac:dyDescent="0.25">
      <c r="B11" s="37" t="s">
        <v>25</v>
      </c>
      <c r="C11" s="67">
        <v>29</v>
      </c>
      <c r="D11" s="38">
        <f>C11*750</f>
        <v>21750</v>
      </c>
      <c r="E11" s="34">
        <v>9</v>
      </c>
      <c r="F11" s="38">
        <f>E11*1500</f>
        <v>13500</v>
      </c>
      <c r="G11" s="40">
        <f t="shared" ref="G11:H13" si="0">C11+E11</f>
        <v>38</v>
      </c>
      <c r="H11" s="41">
        <f t="shared" si="0"/>
        <v>35250</v>
      </c>
    </row>
    <row r="12" spans="2:12" ht="15.75" thickBot="1" x14ac:dyDescent="0.3">
      <c r="B12" s="35" t="s">
        <v>26</v>
      </c>
      <c r="C12" s="68">
        <v>62</v>
      </c>
      <c r="D12" s="36">
        <f>C12*750</f>
        <v>46500</v>
      </c>
      <c r="E12" s="63">
        <v>26</v>
      </c>
      <c r="F12" s="62">
        <f>E12*1500</f>
        <v>39000</v>
      </c>
      <c r="G12" s="64">
        <f t="shared" si="0"/>
        <v>88</v>
      </c>
      <c r="H12" s="70">
        <f t="shared" si="0"/>
        <v>85500</v>
      </c>
    </row>
    <row r="13" spans="2:12" ht="15.75" customHeight="1" thickBot="1" x14ac:dyDescent="0.3">
      <c r="B13" s="39" t="s">
        <v>23</v>
      </c>
      <c r="C13" s="65">
        <f>SUM(C11:C12)</f>
        <v>91</v>
      </c>
      <c r="D13" s="72">
        <f>SUM(D11:D12)</f>
        <v>68250</v>
      </c>
      <c r="E13" s="65">
        <f t="shared" ref="E13:F13" si="1">SUM(E11:E12)</f>
        <v>35</v>
      </c>
      <c r="F13" s="72">
        <f t="shared" si="1"/>
        <v>52500</v>
      </c>
      <c r="G13" s="66">
        <f t="shared" si="0"/>
        <v>126</v>
      </c>
      <c r="H13" s="49">
        <f t="shared" si="0"/>
        <v>120750</v>
      </c>
    </row>
    <row r="15" spans="2:12" s="16" customFormat="1" ht="27.75" customHeight="1" x14ac:dyDescent="0.2">
      <c r="B15" s="78" t="s">
        <v>67</v>
      </c>
      <c r="C15" s="78"/>
      <c r="D15" s="78"/>
      <c r="E15" s="78"/>
      <c r="F15" s="78"/>
      <c r="G15" s="78"/>
      <c r="H15" s="78"/>
      <c r="I15" s="15"/>
      <c r="J15" s="15"/>
    </row>
    <row r="16" spans="2:12" s="16" customFormat="1" ht="108" customHeight="1" x14ac:dyDescent="0.2">
      <c r="B16" s="78"/>
      <c r="C16" s="78"/>
      <c r="D16" s="78"/>
      <c r="E16" s="78"/>
      <c r="F16" s="78"/>
      <c r="G16" s="78"/>
      <c r="H16" s="78"/>
      <c r="I16" s="15"/>
      <c r="J16" s="15"/>
    </row>
    <row r="17" spans="2:14" x14ac:dyDescent="0.25">
      <c r="B17" s="31"/>
      <c r="C17" s="31"/>
      <c r="D17" s="31"/>
      <c r="E17" s="31"/>
      <c r="F17" s="31"/>
      <c r="G17" s="31"/>
      <c r="H17" s="31"/>
      <c r="I17" s="31"/>
      <c r="J17" s="31"/>
      <c r="K17" s="31"/>
      <c r="L17" s="31"/>
      <c r="M17" s="31"/>
      <c r="N17" s="31"/>
    </row>
  </sheetData>
  <mergeCells count="8">
    <mergeCell ref="B7:H7"/>
    <mergeCell ref="B8:B10"/>
    <mergeCell ref="B15:H16"/>
    <mergeCell ref="C8:D8"/>
    <mergeCell ref="E8:F8"/>
    <mergeCell ref="G8:H9"/>
    <mergeCell ref="C9:D9"/>
    <mergeCell ref="E9:F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abSelected="1" zoomScaleNormal="100" workbookViewId="0">
      <pane xSplit="1" ySplit="2" topLeftCell="B3" activePane="bottomRight" state="frozen"/>
      <selection pane="topRight" activeCell="C1" sqref="C1"/>
      <selection pane="bottomLeft" activeCell="A3" sqref="A3"/>
      <selection pane="bottomRight" activeCell="B1" sqref="B1:B1048576"/>
    </sheetView>
  </sheetViews>
  <sheetFormatPr defaultRowHeight="15" x14ac:dyDescent="0.25"/>
  <cols>
    <col min="1" max="1" width="10.140625" customWidth="1"/>
    <col min="2" max="2" width="17.42578125" customWidth="1"/>
    <col min="3" max="3" width="13.28515625" customWidth="1"/>
    <col min="4" max="4" width="33.140625" customWidth="1"/>
    <col min="5" max="5" width="13.28515625" customWidth="1"/>
    <col min="6" max="6" width="15" customWidth="1"/>
    <col min="7" max="9" width="14" customWidth="1"/>
    <col min="10" max="10" width="14.28515625" customWidth="1"/>
    <col min="11" max="11" width="10.85546875" customWidth="1"/>
    <col min="12" max="12" width="12.42578125" customWidth="1"/>
    <col min="13" max="13" width="10.5703125" customWidth="1"/>
    <col min="14" max="14" width="11.85546875" customWidth="1"/>
  </cols>
  <sheetData>
    <row r="1" spans="1:15" ht="30.75" thickBot="1" x14ac:dyDescent="0.3">
      <c r="A1" s="5" t="s">
        <v>3</v>
      </c>
      <c r="B1" s="6"/>
      <c r="C1" s="6"/>
      <c r="D1" s="6"/>
      <c r="E1" s="8"/>
      <c r="F1" s="7"/>
      <c r="G1" s="17"/>
      <c r="H1" s="18" t="s">
        <v>4</v>
      </c>
      <c r="I1" s="12" t="s">
        <v>31</v>
      </c>
      <c r="J1" s="20" t="s">
        <v>3</v>
      </c>
      <c r="K1" s="22" t="s">
        <v>3</v>
      </c>
      <c r="L1" s="24"/>
      <c r="M1" s="22" t="s">
        <v>3</v>
      </c>
      <c r="N1" s="9"/>
      <c r="O1" s="10" t="e">
        <f>SUM(#REF!)</f>
        <v>#REF!</v>
      </c>
    </row>
    <row r="2" spans="1:15" ht="72" customHeight="1" thickBot="1" x14ac:dyDescent="0.3">
      <c r="A2" s="1" t="s">
        <v>5</v>
      </c>
      <c r="B2" s="2" t="s">
        <v>6</v>
      </c>
      <c r="C2" s="11" t="s">
        <v>8</v>
      </c>
      <c r="D2" s="2" t="s">
        <v>7</v>
      </c>
      <c r="E2" s="3" t="s">
        <v>11</v>
      </c>
      <c r="F2" s="19" t="s">
        <v>9</v>
      </c>
      <c r="G2" s="19" t="s">
        <v>10</v>
      </c>
      <c r="H2" s="19" t="s">
        <v>0</v>
      </c>
      <c r="I2" s="19" t="s">
        <v>1</v>
      </c>
      <c r="J2" s="21" t="s">
        <v>2</v>
      </c>
      <c r="K2" s="23" t="s">
        <v>19</v>
      </c>
      <c r="L2" s="25" t="s">
        <v>20</v>
      </c>
      <c r="M2" s="23" t="s">
        <v>27</v>
      </c>
      <c r="N2" s="3" t="s">
        <v>21</v>
      </c>
      <c r="O2" s="4" t="s">
        <v>12</v>
      </c>
    </row>
    <row r="3" spans="1:15" x14ac:dyDescent="0.25">
      <c r="A3" s="42" t="s">
        <v>32</v>
      </c>
      <c r="B3" s="47" t="s">
        <v>35</v>
      </c>
      <c r="C3" s="47" t="s">
        <v>41</v>
      </c>
      <c r="D3" s="47" t="s">
        <v>49</v>
      </c>
      <c r="E3" s="47" t="s">
        <v>57</v>
      </c>
      <c r="F3" s="42">
        <v>43445</v>
      </c>
      <c r="G3" s="42">
        <v>43445</v>
      </c>
      <c r="H3" s="42">
        <v>43445</v>
      </c>
      <c r="I3" s="42">
        <v>43459</v>
      </c>
      <c r="J3" s="42">
        <v>43462</v>
      </c>
      <c r="K3" s="43">
        <v>2</v>
      </c>
      <c r="L3" s="26">
        <f t="shared" ref="L3:L35" si="0">K3*750</f>
        <v>1500</v>
      </c>
      <c r="M3" s="43">
        <v>0</v>
      </c>
      <c r="N3" s="27">
        <f t="shared" ref="N3:N35" si="1">M3*1500</f>
        <v>0</v>
      </c>
      <c r="O3" s="46">
        <v>1500</v>
      </c>
    </row>
    <row r="4" spans="1:15" x14ac:dyDescent="0.25">
      <c r="A4" s="45" t="s">
        <v>32</v>
      </c>
      <c r="B4" s="47" t="s">
        <v>36</v>
      </c>
      <c r="C4" s="47" t="s">
        <v>41</v>
      </c>
      <c r="D4" s="47" t="s">
        <v>44</v>
      </c>
      <c r="E4" s="47" t="s">
        <v>57</v>
      </c>
      <c r="F4" s="42">
        <v>43451</v>
      </c>
      <c r="G4" s="42">
        <v>43439</v>
      </c>
      <c r="H4" s="42">
        <v>43439</v>
      </c>
      <c r="I4" s="42">
        <v>43453</v>
      </c>
      <c r="J4" s="42">
        <v>43456</v>
      </c>
      <c r="K4" s="43">
        <v>2</v>
      </c>
      <c r="L4" s="26">
        <f t="shared" si="0"/>
        <v>1500</v>
      </c>
      <c r="M4" s="43">
        <v>0</v>
      </c>
      <c r="N4" s="27">
        <f t="shared" si="1"/>
        <v>0</v>
      </c>
      <c r="O4" s="46">
        <v>1500</v>
      </c>
    </row>
    <row r="5" spans="1:15" x14ac:dyDescent="0.25">
      <c r="A5" s="42" t="s">
        <v>32</v>
      </c>
      <c r="B5" s="47" t="s">
        <v>34</v>
      </c>
      <c r="C5" s="47" t="s">
        <v>41</v>
      </c>
      <c r="D5" s="47" t="s">
        <v>46</v>
      </c>
      <c r="E5" s="47" t="s">
        <v>59</v>
      </c>
      <c r="F5" s="42">
        <v>43441</v>
      </c>
      <c r="G5" s="42">
        <v>43441</v>
      </c>
      <c r="H5" s="42">
        <v>43441</v>
      </c>
      <c r="I5" s="42">
        <v>43455</v>
      </c>
      <c r="J5" s="42">
        <v>43458</v>
      </c>
      <c r="K5" s="43">
        <v>2</v>
      </c>
      <c r="L5" s="26">
        <f t="shared" si="0"/>
        <v>1500</v>
      </c>
      <c r="M5" s="43">
        <v>0</v>
      </c>
      <c r="N5" s="27">
        <f t="shared" si="1"/>
        <v>0</v>
      </c>
      <c r="O5" s="46">
        <v>1500</v>
      </c>
    </row>
    <row r="6" spans="1:15" x14ac:dyDescent="0.25">
      <c r="A6" s="48" t="s">
        <v>32</v>
      </c>
      <c r="B6" s="47" t="s">
        <v>36</v>
      </c>
      <c r="C6" s="47" t="s">
        <v>41</v>
      </c>
      <c r="D6" s="47" t="s">
        <v>47</v>
      </c>
      <c r="E6" s="47" t="s">
        <v>60</v>
      </c>
      <c r="F6" s="42">
        <v>43419</v>
      </c>
      <c r="G6" s="42">
        <v>43419</v>
      </c>
      <c r="H6" s="42">
        <v>43419</v>
      </c>
      <c r="I6" s="42">
        <v>43433</v>
      </c>
      <c r="J6" s="42">
        <v>43436</v>
      </c>
      <c r="K6" s="43">
        <v>1</v>
      </c>
      <c r="L6" s="26">
        <f t="shared" si="0"/>
        <v>750</v>
      </c>
      <c r="M6" s="43">
        <v>0</v>
      </c>
      <c r="N6" s="27">
        <f t="shared" si="1"/>
        <v>0</v>
      </c>
      <c r="O6" s="46">
        <v>750</v>
      </c>
    </row>
    <row r="7" spans="1:15" x14ac:dyDescent="0.25">
      <c r="A7" s="42" t="s">
        <v>32</v>
      </c>
      <c r="B7" s="47" t="s">
        <v>34</v>
      </c>
      <c r="C7" s="47" t="s">
        <v>41</v>
      </c>
      <c r="D7" s="47" t="s">
        <v>42</v>
      </c>
      <c r="E7" s="47" t="s">
        <v>55</v>
      </c>
      <c r="F7" s="42">
        <v>43410</v>
      </c>
      <c r="G7" s="42">
        <v>43409</v>
      </c>
      <c r="H7" s="42">
        <v>43410</v>
      </c>
      <c r="I7" s="42">
        <v>43424</v>
      </c>
      <c r="J7" s="42">
        <v>43444</v>
      </c>
      <c r="K7" s="43">
        <v>0</v>
      </c>
      <c r="L7" s="26">
        <f t="shared" si="0"/>
        <v>0</v>
      </c>
      <c r="M7" s="43">
        <v>9</v>
      </c>
      <c r="N7" s="27">
        <f t="shared" si="1"/>
        <v>13500</v>
      </c>
      <c r="O7" s="46">
        <v>13500</v>
      </c>
    </row>
    <row r="8" spans="1:15" ht="15.75" customHeight="1" x14ac:dyDescent="0.25">
      <c r="A8" s="42" t="s">
        <v>32</v>
      </c>
      <c r="B8" s="47" t="s">
        <v>36</v>
      </c>
      <c r="C8" s="47" t="s">
        <v>41</v>
      </c>
      <c r="D8" s="47" t="s">
        <v>47</v>
      </c>
      <c r="E8" s="47" t="s">
        <v>60</v>
      </c>
      <c r="F8" s="42">
        <v>43419</v>
      </c>
      <c r="G8" s="42">
        <v>43419</v>
      </c>
      <c r="H8" s="42">
        <v>43419</v>
      </c>
      <c r="I8" s="42">
        <v>43433</v>
      </c>
      <c r="J8" s="42">
        <v>43438</v>
      </c>
      <c r="K8" s="43">
        <v>3</v>
      </c>
      <c r="L8" s="26">
        <f t="shared" si="0"/>
        <v>2250</v>
      </c>
      <c r="M8" s="43">
        <v>0</v>
      </c>
      <c r="N8" s="27">
        <f t="shared" si="1"/>
        <v>0</v>
      </c>
      <c r="O8" s="46">
        <v>2250</v>
      </c>
    </row>
    <row r="9" spans="1:15" x14ac:dyDescent="0.25">
      <c r="A9" s="42" t="s">
        <v>32</v>
      </c>
      <c r="B9" s="47" t="s">
        <v>36</v>
      </c>
      <c r="C9" s="47" t="s">
        <v>41</v>
      </c>
      <c r="D9" s="47" t="s">
        <v>47</v>
      </c>
      <c r="E9" s="47" t="s">
        <v>60</v>
      </c>
      <c r="F9" s="42">
        <v>43447</v>
      </c>
      <c r="G9" s="42">
        <v>43447</v>
      </c>
      <c r="H9" s="42">
        <v>43447</v>
      </c>
      <c r="I9" s="42">
        <v>43461</v>
      </c>
      <c r="J9" s="42">
        <v>43465</v>
      </c>
      <c r="K9" s="43">
        <v>4</v>
      </c>
      <c r="L9" s="26">
        <f t="shared" si="0"/>
        <v>3000</v>
      </c>
      <c r="M9" s="43">
        <v>0</v>
      </c>
      <c r="N9" s="27">
        <f t="shared" si="1"/>
        <v>0</v>
      </c>
      <c r="O9" s="46">
        <v>3000</v>
      </c>
    </row>
    <row r="10" spans="1:15" x14ac:dyDescent="0.25">
      <c r="A10" s="42" t="s">
        <v>32</v>
      </c>
      <c r="B10" s="47" t="s">
        <v>36</v>
      </c>
      <c r="C10" s="47" t="s">
        <v>41</v>
      </c>
      <c r="D10" s="47" t="s">
        <v>47</v>
      </c>
      <c r="E10" s="47" t="s">
        <v>60</v>
      </c>
      <c r="F10" s="42">
        <v>43431</v>
      </c>
      <c r="G10" s="42">
        <v>43431</v>
      </c>
      <c r="H10" s="42">
        <v>43431</v>
      </c>
      <c r="I10" s="42">
        <v>43445</v>
      </c>
      <c r="J10" s="42">
        <v>43448</v>
      </c>
      <c r="K10" s="43">
        <v>2</v>
      </c>
      <c r="L10" s="26">
        <f t="shared" si="0"/>
        <v>1500</v>
      </c>
      <c r="M10" s="43">
        <v>0</v>
      </c>
      <c r="N10" s="27">
        <f t="shared" si="1"/>
        <v>0</v>
      </c>
      <c r="O10" s="46">
        <v>1500</v>
      </c>
    </row>
    <row r="11" spans="1:15" x14ac:dyDescent="0.25">
      <c r="A11" s="42" t="s">
        <v>32</v>
      </c>
      <c r="B11" s="47" t="s">
        <v>36</v>
      </c>
      <c r="C11" s="47" t="s">
        <v>41</v>
      </c>
      <c r="D11" s="47" t="s">
        <v>47</v>
      </c>
      <c r="E11" s="47" t="s">
        <v>60</v>
      </c>
      <c r="F11" s="42">
        <v>43424</v>
      </c>
      <c r="G11" s="42">
        <v>43424</v>
      </c>
      <c r="H11" s="42">
        <v>43424</v>
      </c>
      <c r="I11" s="42">
        <v>43438</v>
      </c>
      <c r="J11" s="42">
        <v>43440</v>
      </c>
      <c r="K11" s="43">
        <v>1</v>
      </c>
      <c r="L11" s="26">
        <f t="shared" si="0"/>
        <v>750</v>
      </c>
      <c r="M11" s="43">
        <v>0</v>
      </c>
      <c r="N11" s="27">
        <f t="shared" si="1"/>
        <v>0</v>
      </c>
      <c r="O11" s="46">
        <v>750</v>
      </c>
    </row>
    <row r="12" spans="1:15" x14ac:dyDescent="0.25">
      <c r="A12" s="42" t="s">
        <v>32</v>
      </c>
      <c r="B12" s="47" t="s">
        <v>40</v>
      </c>
      <c r="C12" s="47" t="s">
        <v>41</v>
      </c>
      <c r="D12" s="47" t="s">
        <v>51</v>
      </c>
      <c r="E12" s="47" t="s">
        <v>56</v>
      </c>
      <c r="F12" s="42">
        <v>43424</v>
      </c>
      <c r="G12" s="42">
        <v>43424</v>
      </c>
      <c r="H12" s="42">
        <v>43424</v>
      </c>
      <c r="I12" s="42">
        <v>43438</v>
      </c>
      <c r="J12" s="42">
        <v>43441</v>
      </c>
      <c r="K12" s="43">
        <v>2</v>
      </c>
      <c r="L12" s="26">
        <f t="shared" si="0"/>
        <v>1500</v>
      </c>
      <c r="M12" s="43">
        <v>0</v>
      </c>
      <c r="N12" s="27">
        <f t="shared" si="1"/>
        <v>0</v>
      </c>
      <c r="O12" s="46">
        <v>1500</v>
      </c>
    </row>
    <row r="13" spans="1:15" x14ac:dyDescent="0.25">
      <c r="A13" s="42" t="s">
        <v>32</v>
      </c>
      <c r="B13" s="47" t="s">
        <v>36</v>
      </c>
      <c r="C13" s="47" t="s">
        <v>41</v>
      </c>
      <c r="D13" s="47" t="s">
        <v>47</v>
      </c>
      <c r="E13" s="47" t="s">
        <v>60</v>
      </c>
      <c r="F13" s="42">
        <v>43445</v>
      </c>
      <c r="G13" s="42">
        <v>43444</v>
      </c>
      <c r="H13" s="42">
        <v>43445</v>
      </c>
      <c r="I13" s="42">
        <v>43459</v>
      </c>
      <c r="J13" s="42">
        <v>43465</v>
      </c>
      <c r="K13" s="43">
        <v>6</v>
      </c>
      <c r="L13" s="26">
        <f t="shared" si="0"/>
        <v>4500</v>
      </c>
      <c r="M13" s="43">
        <v>0</v>
      </c>
      <c r="N13" s="27">
        <f t="shared" si="1"/>
        <v>0</v>
      </c>
      <c r="O13" s="46">
        <v>4500</v>
      </c>
    </row>
    <row r="14" spans="1:15" ht="15.75" thickBot="1" x14ac:dyDescent="0.3">
      <c r="A14" s="56" t="s">
        <v>32</v>
      </c>
      <c r="B14" s="57" t="s">
        <v>36</v>
      </c>
      <c r="C14" s="57" t="s">
        <v>41</v>
      </c>
      <c r="D14" s="57" t="s">
        <v>47</v>
      </c>
      <c r="E14" s="57" t="s">
        <v>60</v>
      </c>
      <c r="F14" s="56">
        <v>43418</v>
      </c>
      <c r="G14" s="56">
        <v>43418</v>
      </c>
      <c r="H14" s="56">
        <v>43418</v>
      </c>
      <c r="I14" s="56">
        <v>43432</v>
      </c>
      <c r="J14" s="56">
        <v>43439</v>
      </c>
      <c r="K14" s="58">
        <v>4</v>
      </c>
      <c r="L14" s="59">
        <f t="shared" si="0"/>
        <v>3000</v>
      </c>
      <c r="M14" s="58">
        <v>0</v>
      </c>
      <c r="N14" s="60">
        <f t="shared" si="1"/>
        <v>0</v>
      </c>
      <c r="O14" s="61">
        <v>3000</v>
      </c>
    </row>
    <row r="15" spans="1:15" x14ac:dyDescent="0.25">
      <c r="A15" s="50" t="s">
        <v>33</v>
      </c>
      <c r="B15" s="51" t="s">
        <v>37</v>
      </c>
      <c r="C15" s="51" t="s">
        <v>41</v>
      </c>
      <c r="D15" s="51" t="s">
        <v>45</v>
      </c>
      <c r="E15" s="51" t="s">
        <v>58</v>
      </c>
      <c r="F15" s="50">
        <v>43441</v>
      </c>
      <c r="G15" s="50">
        <v>43440</v>
      </c>
      <c r="H15" s="50">
        <v>43441</v>
      </c>
      <c r="I15" s="50">
        <v>43455</v>
      </c>
      <c r="J15" s="50">
        <v>43460</v>
      </c>
      <c r="K15" s="52">
        <v>4</v>
      </c>
      <c r="L15" s="53">
        <f t="shared" si="0"/>
        <v>3000</v>
      </c>
      <c r="M15" s="52">
        <v>0</v>
      </c>
      <c r="N15" s="54">
        <f t="shared" si="1"/>
        <v>0</v>
      </c>
      <c r="O15" s="55">
        <v>3000</v>
      </c>
    </row>
    <row r="16" spans="1:15" x14ac:dyDescent="0.25">
      <c r="A16" s="42" t="s">
        <v>33</v>
      </c>
      <c r="B16" s="47" t="s">
        <v>36</v>
      </c>
      <c r="C16" s="47" t="s">
        <v>41</v>
      </c>
      <c r="D16" s="47" t="s">
        <v>45</v>
      </c>
      <c r="E16" s="47" t="s">
        <v>58</v>
      </c>
      <c r="F16" s="42">
        <v>43424</v>
      </c>
      <c r="G16" s="42">
        <v>43424</v>
      </c>
      <c r="H16" s="42">
        <v>43424</v>
      </c>
      <c r="I16" s="42">
        <v>43438</v>
      </c>
      <c r="J16" s="42">
        <v>43440</v>
      </c>
      <c r="K16" s="43">
        <v>1</v>
      </c>
      <c r="L16" s="26">
        <f t="shared" si="0"/>
        <v>750</v>
      </c>
      <c r="M16" s="43">
        <v>0</v>
      </c>
      <c r="N16" s="27">
        <f t="shared" si="1"/>
        <v>0</v>
      </c>
      <c r="O16" s="46">
        <v>750</v>
      </c>
    </row>
    <row r="17" spans="1:16" x14ac:dyDescent="0.25">
      <c r="A17" s="42" t="s">
        <v>33</v>
      </c>
      <c r="B17" s="47" t="s">
        <v>37</v>
      </c>
      <c r="C17" s="47" t="s">
        <v>41</v>
      </c>
      <c r="D17" s="47" t="s">
        <v>45</v>
      </c>
      <c r="E17" s="47" t="s">
        <v>58</v>
      </c>
      <c r="F17" s="42">
        <v>43413</v>
      </c>
      <c r="G17" s="42">
        <v>43412</v>
      </c>
      <c r="H17" s="42">
        <v>43413</v>
      </c>
      <c r="I17" s="42">
        <v>43427</v>
      </c>
      <c r="J17" s="42">
        <v>43440</v>
      </c>
      <c r="K17" s="43">
        <v>0</v>
      </c>
      <c r="L17" s="26">
        <f t="shared" si="0"/>
        <v>0</v>
      </c>
      <c r="M17" s="43">
        <v>5</v>
      </c>
      <c r="N17" s="27">
        <f t="shared" si="1"/>
        <v>7500</v>
      </c>
      <c r="O17" s="46">
        <v>7500</v>
      </c>
    </row>
    <row r="18" spans="1:16" x14ac:dyDescent="0.25">
      <c r="A18" s="42" t="s">
        <v>33</v>
      </c>
      <c r="B18" s="47" t="s">
        <v>38</v>
      </c>
      <c r="C18" s="47" t="s">
        <v>41</v>
      </c>
      <c r="D18" s="47" t="s">
        <v>48</v>
      </c>
      <c r="E18" s="47" t="s">
        <v>61</v>
      </c>
      <c r="F18" s="42">
        <v>43444</v>
      </c>
      <c r="G18" s="42">
        <v>43444</v>
      </c>
      <c r="H18" s="42">
        <v>43444</v>
      </c>
      <c r="I18" s="42">
        <v>43458</v>
      </c>
      <c r="J18" s="42">
        <v>43460</v>
      </c>
      <c r="K18" s="43">
        <v>1</v>
      </c>
      <c r="L18" s="26">
        <f t="shared" si="0"/>
        <v>750</v>
      </c>
      <c r="M18" s="43">
        <v>0</v>
      </c>
      <c r="N18" s="27">
        <f t="shared" si="1"/>
        <v>0</v>
      </c>
      <c r="O18" s="46">
        <v>750</v>
      </c>
    </row>
    <row r="19" spans="1:16" x14ac:dyDescent="0.25">
      <c r="A19" s="42" t="s">
        <v>33</v>
      </c>
      <c r="B19" s="47" t="s">
        <v>35</v>
      </c>
      <c r="C19" s="47" t="s">
        <v>41</v>
      </c>
      <c r="D19" s="47" t="s">
        <v>51</v>
      </c>
      <c r="E19" s="47" t="s">
        <v>56</v>
      </c>
      <c r="F19" s="42">
        <v>43417</v>
      </c>
      <c r="G19" s="42">
        <v>43417</v>
      </c>
      <c r="H19" s="42">
        <v>43417</v>
      </c>
      <c r="I19" s="42">
        <v>43431</v>
      </c>
      <c r="J19" s="42">
        <v>43438</v>
      </c>
      <c r="K19" s="43">
        <v>3</v>
      </c>
      <c r="L19" s="26">
        <f t="shared" si="0"/>
        <v>2250</v>
      </c>
      <c r="M19" s="43">
        <v>0</v>
      </c>
      <c r="N19" s="27">
        <f t="shared" si="1"/>
        <v>0</v>
      </c>
      <c r="O19" s="46">
        <v>2250</v>
      </c>
    </row>
    <row r="20" spans="1:16" x14ac:dyDescent="0.25">
      <c r="A20" s="42" t="s">
        <v>33</v>
      </c>
      <c r="B20" s="47" t="s">
        <v>35</v>
      </c>
      <c r="C20" s="47" t="s">
        <v>41</v>
      </c>
      <c r="D20" s="47" t="s">
        <v>43</v>
      </c>
      <c r="E20" s="47" t="s">
        <v>56</v>
      </c>
      <c r="F20" s="42">
        <v>43446</v>
      </c>
      <c r="G20" s="42">
        <v>43446</v>
      </c>
      <c r="H20" s="42">
        <v>43446</v>
      </c>
      <c r="I20" s="42">
        <v>43460</v>
      </c>
      <c r="J20" s="42">
        <v>43465</v>
      </c>
      <c r="K20" s="43">
        <v>5</v>
      </c>
      <c r="L20" s="26">
        <f t="shared" si="0"/>
        <v>3750</v>
      </c>
      <c r="M20" s="43">
        <v>0</v>
      </c>
      <c r="N20" s="27">
        <f t="shared" si="1"/>
        <v>0</v>
      </c>
      <c r="O20" s="46">
        <v>3750</v>
      </c>
    </row>
    <row r="21" spans="1:16" x14ac:dyDescent="0.25">
      <c r="A21" s="42" t="s">
        <v>33</v>
      </c>
      <c r="B21" s="47" t="s">
        <v>35</v>
      </c>
      <c r="C21" s="47" t="s">
        <v>41</v>
      </c>
      <c r="D21" s="47" t="s">
        <v>50</v>
      </c>
      <c r="E21" s="47" t="s">
        <v>62</v>
      </c>
      <c r="F21" s="42">
        <v>43447</v>
      </c>
      <c r="G21" s="42">
        <v>43447</v>
      </c>
      <c r="H21" s="42">
        <v>43447</v>
      </c>
      <c r="I21" s="42">
        <v>43461</v>
      </c>
      <c r="J21" s="42">
        <v>43465</v>
      </c>
      <c r="K21" s="43">
        <v>4</v>
      </c>
      <c r="L21" s="26">
        <f t="shared" si="0"/>
        <v>3000</v>
      </c>
      <c r="M21" s="43">
        <v>0</v>
      </c>
      <c r="N21" s="27">
        <f t="shared" si="1"/>
        <v>0</v>
      </c>
      <c r="O21" s="46">
        <v>3000</v>
      </c>
    </row>
    <row r="22" spans="1:16" s="33" customFormat="1" x14ac:dyDescent="0.25">
      <c r="A22" s="42" t="s">
        <v>33</v>
      </c>
      <c r="B22" s="47" t="s">
        <v>37</v>
      </c>
      <c r="C22" s="47" t="s">
        <v>41</v>
      </c>
      <c r="D22" s="47" t="s">
        <v>53</v>
      </c>
      <c r="E22" s="47" t="s">
        <v>63</v>
      </c>
      <c r="F22" s="42">
        <v>43418</v>
      </c>
      <c r="G22" s="42">
        <v>43418</v>
      </c>
      <c r="H22" s="42">
        <v>43418</v>
      </c>
      <c r="I22" s="42">
        <v>43432</v>
      </c>
      <c r="J22" s="42">
        <v>43438</v>
      </c>
      <c r="K22" s="43">
        <v>3</v>
      </c>
      <c r="L22" s="26">
        <f t="shared" si="0"/>
        <v>2250</v>
      </c>
      <c r="M22" s="43">
        <v>0</v>
      </c>
      <c r="N22" s="27">
        <f t="shared" si="1"/>
        <v>0</v>
      </c>
      <c r="O22" s="46">
        <v>2250</v>
      </c>
      <c r="P22"/>
    </row>
    <row r="23" spans="1:16" x14ac:dyDescent="0.25">
      <c r="A23" s="42" t="s">
        <v>33</v>
      </c>
      <c r="B23" s="47" t="s">
        <v>38</v>
      </c>
      <c r="C23" s="47" t="s">
        <v>41</v>
      </c>
      <c r="D23" s="47" t="s">
        <v>45</v>
      </c>
      <c r="E23" s="47" t="s">
        <v>58</v>
      </c>
      <c r="F23" s="42">
        <v>43432</v>
      </c>
      <c r="G23" s="42">
        <v>43432</v>
      </c>
      <c r="H23" s="42">
        <v>43432</v>
      </c>
      <c r="I23" s="42">
        <v>43446</v>
      </c>
      <c r="J23" s="42">
        <v>43451</v>
      </c>
      <c r="K23" s="43">
        <v>4</v>
      </c>
      <c r="L23" s="26">
        <f t="shared" si="0"/>
        <v>3000</v>
      </c>
      <c r="M23" s="43">
        <v>0</v>
      </c>
      <c r="N23" s="27">
        <f t="shared" si="1"/>
        <v>0</v>
      </c>
      <c r="O23" s="46">
        <v>3000</v>
      </c>
    </row>
    <row r="24" spans="1:16" x14ac:dyDescent="0.25">
      <c r="A24" s="42" t="s">
        <v>33</v>
      </c>
      <c r="B24" s="47" t="s">
        <v>38</v>
      </c>
      <c r="C24" s="47" t="s">
        <v>41</v>
      </c>
      <c r="D24" s="47" t="s">
        <v>45</v>
      </c>
      <c r="E24" s="47" t="s">
        <v>58</v>
      </c>
      <c r="F24" s="42">
        <v>43420</v>
      </c>
      <c r="G24" s="42">
        <v>43418</v>
      </c>
      <c r="H24" s="42">
        <v>43420</v>
      </c>
      <c r="I24" s="42">
        <v>43434</v>
      </c>
      <c r="J24" s="42">
        <v>43444</v>
      </c>
      <c r="K24" s="43">
        <v>6</v>
      </c>
      <c r="L24" s="26">
        <f t="shared" si="0"/>
        <v>4500</v>
      </c>
      <c r="M24" s="43">
        <v>3</v>
      </c>
      <c r="N24" s="27">
        <f t="shared" si="1"/>
        <v>4500</v>
      </c>
      <c r="O24" s="46">
        <v>9000</v>
      </c>
    </row>
    <row r="25" spans="1:16" x14ac:dyDescent="0.25">
      <c r="A25" s="42" t="s">
        <v>33</v>
      </c>
      <c r="B25" s="47" t="s">
        <v>35</v>
      </c>
      <c r="C25" s="47" t="s">
        <v>41</v>
      </c>
      <c r="D25" s="47" t="s">
        <v>51</v>
      </c>
      <c r="E25" s="47" t="s">
        <v>56</v>
      </c>
      <c r="F25" s="42">
        <v>43448</v>
      </c>
      <c r="G25" s="42">
        <v>43448</v>
      </c>
      <c r="H25" s="42">
        <v>43448</v>
      </c>
      <c r="I25" s="42">
        <v>43462</v>
      </c>
      <c r="J25" s="42">
        <v>43465</v>
      </c>
      <c r="K25" s="43">
        <v>3</v>
      </c>
      <c r="L25" s="26">
        <f t="shared" si="0"/>
        <v>2250</v>
      </c>
      <c r="M25" s="43">
        <v>0</v>
      </c>
      <c r="N25" s="27">
        <f t="shared" si="1"/>
        <v>0</v>
      </c>
      <c r="O25" s="46">
        <v>2250</v>
      </c>
    </row>
    <row r="26" spans="1:16" x14ac:dyDescent="0.25">
      <c r="A26" s="42" t="s">
        <v>33</v>
      </c>
      <c r="B26" s="47" t="s">
        <v>39</v>
      </c>
      <c r="C26" s="47" t="s">
        <v>41</v>
      </c>
      <c r="D26" s="47" t="s">
        <v>45</v>
      </c>
      <c r="E26" s="47" t="s">
        <v>58</v>
      </c>
      <c r="F26" s="42">
        <v>43444</v>
      </c>
      <c r="G26" s="42">
        <v>43412</v>
      </c>
      <c r="H26" s="42">
        <v>43412</v>
      </c>
      <c r="I26" s="42">
        <v>43433</v>
      </c>
      <c r="J26" s="42">
        <v>43448</v>
      </c>
      <c r="K26" s="43">
        <v>5</v>
      </c>
      <c r="L26" s="26">
        <f t="shared" si="0"/>
        <v>3750</v>
      </c>
      <c r="M26" s="43">
        <v>8</v>
      </c>
      <c r="N26" s="27">
        <f t="shared" si="1"/>
        <v>12000</v>
      </c>
      <c r="O26" s="46">
        <v>15750</v>
      </c>
    </row>
    <row r="27" spans="1:16" x14ac:dyDescent="0.25">
      <c r="A27" s="42" t="s">
        <v>33</v>
      </c>
      <c r="B27" s="47" t="s">
        <v>36</v>
      </c>
      <c r="C27" s="47" t="s">
        <v>41</v>
      </c>
      <c r="D27" s="47" t="s">
        <v>54</v>
      </c>
      <c r="E27" s="47" t="s">
        <v>64</v>
      </c>
      <c r="F27" s="42">
        <v>43424</v>
      </c>
      <c r="G27" s="42">
        <v>43424</v>
      </c>
      <c r="H27" s="42">
        <v>43424</v>
      </c>
      <c r="I27" s="42">
        <v>43438</v>
      </c>
      <c r="J27" s="42">
        <v>43440</v>
      </c>
      <c r="K27" s="43">
        <v>1</v>
      </c>
      <c r="L27" s="26">
        <f t="shared" si="0"/>
        <v>750</v>
      </c>
      <c r="M27" s="43">
        <v>0</v>
      </c>
      <c r="N27" s="27">
        <f t="shared" si="1"/>
        <v>0</v>
      </c>
      <c r="O27" s="46">
        <v>750</v>
      </c>
    </row>
    <row r="28" spans="1:16" x14ac:dyDescent="0.25">
      <c r="A28" s="42" t="s">
        <v>33</v>
      </c>
      <c r="B28" s="47" t="s">
        <v>39</v>
      </c>
      <c r="C28" s="47" t="s">
        <v>41</v>
      </c>
      <c r="D28" s="47" t="s">
        <v>45</v>
      </c>
      <c r="E28" s="47" t="s">
        <v>58</v>
      </c>
      <c r="F28" s="42">
        <v>43430</v>
      </c>
      <c r="G28" s="42">
        <v>43425</v>
      </c>
      <c r="H28" s="42">
        <v>43430</v>
      </c>
      <c r="I28" s="42">
        <v>43444</v>
      </c>
      <c r="J28" s="42">
        <v>43447</v>
      </c>
      <c r="K28" s="43">
        <v>2</v>
      </c>
      <c r="L28" s="26">
        <f t="shared" si="0"/>
        <v>1500</v>
      </c>
      <c r="M28" s="43">
        <v>0</v>
      </c>
      <c r="N28" s="27">
        <f t="shared" si="1"/>
        <v>0</v>
      </c>
      <c r="O28" s="46">
        <v>1500</v>
      </c>
    </row>
    <row r="29" spans="1:16" x14ac:dyDescent="0.25">
      <c r="A29" s="42" t="s">
        <v>33</v>
      </c>
      <c r="B29" s="47" t="s">
        <v>39</v>
      </c>
      <c r="C29" s="47" t="s">
        <v>41</v>
      </c>
      <c r="D29" s="47" t="s">
        <v>52</v>
      </c>
      <c r="E29" s="47" t="s">
        <v>62</v>
      </c>
      <c r="F29" s="42">
        <v>43410</v>
      </c>
      <c r="G29" s="42">
        <v>43409</v>
      </c>
      <c r="H29" s="42">
        <v>43410</v>
      </c>
      <c r="I29" s="42">
        <v>43424</v>
      </c>
      <c r="J29" s="42">
        <v>43439</v>
      </c>
      <c r="K29" s="43">
        <v>0</v>
      </c>
      <c r="L29" s="26">
        <f t="shared" si="0"/>
        <v>0</v>
      </c>
      <c r="M29" s="43">
        <v>4</v>
      </c>
      <c r="N29" s="27">
        <f t="shared" si="1"/>
        <v>6000</v>
      </c>
      <c r="O29" s="46">
        <v>6000</v>
      </c>
    </row>
    <row r="30" spans="1:16" x14ac:dyDescent="0.25">
      <c r="A30" s="42" t="s">
        <v>33</v>
      </c>
      <c r="B30" s="47" t="s">
        <v>37</v>
      </c>
      <c r="C30" s="47" t="s">
        <v>41</v>
      </c>
      <c r="D30" s="47" t="s">
        <v>45</v>
      </c>
      <c r="E30" s="47" t="s">
        <v>58</v>
      </c>
      <c r="F30" s="42">
        <v>43438</v>
      </c>
      <c r="G30" s="42">
        <v>43434</v>
      </c>
      <c r="H30" s="42">
        <v>43438</v>
      </c>
      <c r="I30" s="42">
        <v>43452</v>
      </c>
      <c r="J30" s="42">
        <v>43460</v>
      </c>
      <c r="K30" s="43">
        <v>6</v>
      </c>
      <c r="L30" s="26">
        <f t="shared" si="0"/>
        <v>4500</v>
      </c>
      <c r="M30" s="43">
        <v>1</v>
      </c>
      <c r="N30" s="27">
        <f t="shared" si="1"/>
        <v>1500</v>
      </c>
      <c r="O30" s="46">
        <v>6000</v>
      </c>
    </row>
    <row r="31" spans="1:16" x14ac:dyDescent="0.25">
      <c r="A31" s="42" t="s">
        <v>33</v>
      </c>
      <c r="B31" s="47" t="s">
        <v>36</v>
      </c>
      <c r="C31" s="47" t="s">
        <v>41</v>
      </c>
      <c r="D31" s="47" t="s">
        <v>45</v>
      </c>
      <c r="E31" s="47" t="s">
        <v>58</v>
      </c>
      <c r="F31" s="42">
        <v>43424</v>
      </c>
      <c r="G31" s="42">
        <v>43424</v>
      </c>
      <c r="H31" s="42">
        <v>43424</v>
      </c>
      <c r="I31" s="42">
        <v>43438</v>
      </c>
      <c r="J31" s="42">
        <v>43440</v>
      </c>
      <c r="K31" s="43">
        <v>1</v>
      </c>
      <c r="L31" s="26">
        <f t="shared" si="0"/>
        <v>750</v>
      </c>
      <c r="M31" s="43">
        <v>0</v>
      </c>
      <c r="N31" s="27">
        <f t="shared" si="1"/>
        <v>0</v>
      </c>
      <c r="O31" s="46">
        <v>750</v>
      </c>
    </row>
    <row r="32" spans="1:16" x14ac:dyDescent="0.25">
      <c r="A32" s="42" t="s">
        <v>33</v>
      </c>
      <c r="B32" s="47" t="s">
        <v>38</v>
      </c>
      <c r="C32" s="47" t="s">
        <v>41</v>
      </c>
      <c r="D32" s="47" t="s">
        <v>45</v>
      </c>
      <c r="E32" s="47" t="s">
        <v>58</v>
      </c>
      <c r="F32" s="42">
        <v>43403</v>
      </c>
      <c r="G32" s="42">
        <v>43402</v>
      </c>
      <c r="H32" s="42">
        <v>43403</v>
      </c>
      <c r="I32" s="42">
        <v>43417</v>
      </c>
      <c r="J32" s="42">
        <v>43440</v>
      </c>
      <c r="K32" s="43">
        <v>0</v>
      </c>
      <c r="L32" s="26">
        <f t="shared" si="0"/>
        <v>0</v>
      </c>
      <c r="M32" s="43">
        <v>5</v>
      </c>
      <c r="N32" s="27">
        <f t="shared" si="1"/>
        <v>7500</v>
      </c>
      <c r="O32" s="46">
        <v>7500</v>
      </c>
    </row>
    <row r="33" spans="1:15" ht="14.25" customHeight="1" x14ac:dyDescent="0.25">
      <c r="A33" s="42" t="s">
        <v>33</v>
      </c>
      <c r="B33" s="47" t="s">
        <v>35</v>
      </c>
      <c r="C33" s="47" t="s">
        <v>41</v>
      </c>
      <c r="D33" s="47" t="s">
        <v>43</v>
      </c>
      <c r="E33" s="47" t="s">
        <v>56</v>
      </c>
      <c r="F33" s="42">
        <v>43438</v>
      </c>
      <c r="G33" s="42">
        <v>43438</v>
      </c>
      <c r="H33" s="42">
        <v>43438</v>
      </c>
      <c r="I33" s="42">
        <v>43452</v>
      </c>
      <c r="J33" s="42">
        <v>43458</v>
      </c>
      <c r="K33" s="43">
        <v>5</v>
      </c>
      <c r="L33" s="26">
        <f t="shared" si="0"/>
        <v>3750</v>
      </c>
      <c r="M33" s="43">
        <v>0</v>
      </c>
      <c r="N33" s="27">
        <f t="shared" si="1"/>
        <v>0</v>
      </c>
      <c r="O33" s="46">
        <v>3750</v>
      </c>
    </row>
    <row r="34" spans="1:15" x14ac:dyDescent="0.25">
      <c r="A34" s="42" t="s">
        <v>33</v>
      </c>
      <c r="B34" s="47" t="s">
        <v>37</v>
      </c>
      <c r="C34" s="47" t="s">
        <v>41</v>
      </c>
      <c r="D34" s="47" t="s">
        <v>45</v>
      </c>
      <c r="E34" s="47" t="s">
        <v>58</v>
      </c>
      <c r="F34" s="42">
        <v>43420</v>
      </c>
      <c r="G34" s="42">
        <v>43418</v>
      </c>
      <c r="H34" s="42">
        <v>43420</v>
      </c>
      <c r="I34" s="42">
        <v>43434</v>
      </c>
      <c r="J34" s="42">
        <v>43439</v>
      </c>
      <c r="K34" s="43">
        <v>4</v>
      </c>
      <c r="L34" s="26">
        <f t="shared" si="0"/>
        <v>3000</v>
      </c>
      <c r="M34" s="43">
        <v>0</v>
      </c>
      <c r="N34" s="27">
        <f t="shared" si="1"/>
        <v>0</v>
      </c>
      <c r="O34" s="46">
        <v>3000</v>
      </c>
    </row>
    <row r="35" spans="1:15" x14ac:dyDescent="0.25">
      <c r="A35" s="42" t="s">
        <v>33</v>
      </c>
      <c r="B35" s="47" t="s">
        <v>38</v>
      </c>
      <c r="C35" s="47" t="s">
        <v>41</v>
      </c>
      <c r="D35" s="47" t="s">
        <v>53</v>
      </c>
      <c r="E35" s="47" t="s">
        <v>63</v>
      </c>
      <c r="F35" s="42">
        <v>43420</v>
      </c>
      <c r="G35" s="42">
        <v>43420</v>
      </c>
      <c r="H35" s="42">
        <v>43420</v>
      </c>
      <c r="I35" s="42">
        <v>43434</v>
      </c>
      <c r="J35" s="42">
        <v>43439</v>
      </c>
      <c r="K35" s="43">
        <v>4</v>
      </c>
      <c r="L35" s="26">
        <f t="shared" si="0"/>
        <v>3000</v>
      </c>
      <c r="M35" s="43">
        <v>0</v>
      </c>
      <c r="N35" s="27">
        <f t="shared" si="1"/>
        <v>0</v>
      </c>
      <c r="O35" s="46">
        <v>3000</v>
      </c>
    </row>
    <row r="60" spans="15:15" x14ac:dyDescent="0.25">
      <c r="O60" s="44">
        <f>SUM(O3:O59)</f>
        <v>120750</v>
      </c>
    </row>
  </sheetData>
  <autoFilter ref="A2:O60">
    <sortState ref="A3:AB60">
      <sortCondition descending="1" ref="A1"/>
    </sortState>
  </autoFilter>
  <conditionalFormatting sqref="O60">
    <cfRule type="duplicateValues" dxfId="1" priority="57"/>
  </conditionalFormatting>
  <conditionalFormatting sqref="A1:D1">
    <cfRule type="duplicateValues" dxfId="0" priority="97"/>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In-Jail Dec 2018 Fines Summary</vt:lpstr>
      <vt:lpstr>In-Jail Dec 2018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2018-09-14T18:39:52Z</dcterms:created>
  <dcterms:modified xsi:type="dcterms:W3CDTF">2019-01-31T17:28:29Z</dcterms:modified>
</cp:coreProperties>
</file>