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hs\ffa\CLBC\CCLS\P\S\2024\2423-868 - Online Courses for CareLearn\5 Procurement Documents (including amendments)\Amendment 3\"/>
    </mc:Choice>
  </mc:AlternateContent>
  <xr:revisionPtr revIDLastSave="0" documentId="14_{DF9ABE0A-D6ED-4FCD-8691-740DE915E481}" xr6:coauthVersionLast="47" xr6:coauthVersionMax="47" xr10:uidLastSave="{00000000-0000-0000-0000-000000000000}"/>
  <workbookProtection workbookAlgorithmName="SHA-512" workbookHashValue="90kAYX6OSWusH8gtyyYD7iburLG/ZGRiJdvvxOdQuDEc+ZjP273mUGjnx8Is4zQFUYi/BJhSvCAcOPQ3emANRQ==" workbookSaltValue="9trUY/J3EO7C894T3gEYQA==" workbookSpinCount="100000" lockStructure="1"/>
  <bookViews>
    <workbookView xWindow="-110" yWindow="-110" windowWidth="19420" windowHeight="10300" xr2:uid="{5437998A-33BB-4A32-861B-B41749E592C2}"/>
  </bookViews>
  <sheets>
    <sheet name="Course List" sheetId="8" r:id="rId1"/>
    <sheet name="Topics" sheetId="1" state="hidden" r:id="rId2"/>
    <sheet name="Formats" sheetId="2" state="hidden" r:id="rId3"/>
    <sheet name="Audiences" sheetId="3" state="hidden" r:id="rId4"/>
    <sheet name="MISC CHOICES" sheetId="9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8" l="1" a="1"/>
  <c r="V26" i="8"/>
  <c r="Q26" i="8" a="1"/>
  <c r="Q26" i="8"/>
  <c r="O26" i="8" a="1"/>
  <c r="O26" i="8"/>
  <c r="M26" i="8" a="1"/>
  <c r="M26" i="8" s="1"/>
  <c r="K26" i="8" a="1"/>
  <c r="K26" i="8"/>
  <c r="I26" i="8" a="1"/>
  <c r="I26" i="8" s="1"/>
  <c r="M7" i="8" a="1"/>
  <c r="M7" i="8" s="1"/>
  <c r="BC26" i="8" l="1"/>
  <c r="AY26" i="8" a="1"/>
  <c r="AY26" i="8" s="1"/>
  <c r="AR26" i="8" a="1"/>
  <c r="AR26" i="8" s="1"/>
  <c r="AS26" i="8" s="1" a="1"/>
  <c r="AS26" i="8" s="1"/>
  <c r="AJ26" i="8" a="1"/>
  <c r="AJ26" i="8" s="1"/>
  <c r="AF26" i="8" a="1"/>
  <c r="AF26" i="8" s="1"/>
  <c r="AD26" i="8" a="1"/>
  <c r="AD26" i="8" s="1"/>
  <c r="Z26" i="8" a="1"/>
  <c r="Z26" i="8" s="1"/>
  <c r="M8" i="8" a="1"/>
  <c r="M8" i="8" s="1"/>
  <c r="M9" i="8" a="1"/>
  <c r="M9" i="8"/>
  <c r="M10" i="8" a="1"/>
  <c r="M10" i="8" s="1"/>
  <c r="M11" i="8" a="1"/>
  <c r="M11" i="8" s="1"/>
  <c r="M12" i="8" a="1"/>
  <c r="M12" i="8" s="1"/>
  <c r="M13" i="8" a="1"/>
  <c r="M13" i="8" s="1"/>
  <c r="M14" i="8" a="1"/>
  <c r="M14" i="8"/>
  <c r="M15" i="8" a="1"/>
  <c r="M15" i="8" s="1"/>
  <c r="M16" i="8" a="1"/>
  <c r="M16" i="8" s="1"/>
  <c r="M17" i="8" a="1"/>
  <c r="M17" i="8" s="1"/>
  <c r="M18" i="8" a="1"/>
  <c r="M18" i="8" s="1"/>
  <c r="M19" i="8" a="1"/>
  <c r="M19" i="8"/>
  <c r="M20" i="8" a="1"/>
  <c r="M20" i="8" s="1"/>
  <c r="M21" i="8" a="1"/>
  <c r="M21" i="8" s="1"/>
  <c r="M22" i="8" a="1"/>
  <c r="M22" i="8" s="1"/>
  <c r="M23" i="8" a="1"/>
  <c r="M23" i="8"/>
  <c r="M24" i="8" a="1"/>
  <c r="M24" i="8" s="1"/>
  <c r="M25" i="8" a="1"/>
  <c r="M25" i="8" s="1"/>
  <c r="M27" i="8" a="1"/>
  <c r="M27" i="8" s="1"/>
  <c r="M28" i="8" a="1"/>
  <c r="M28" i="8" s="1"/>
  <c r="M29" i="8" a="1"/>
  <c r="M29" i="8" s="1"/>
  <c r="M30" i="8" a="1"/>
  <c r="M30" i="8"/>
  <c r="M31" i="8" a="1"/>
  <c r="M31" i="8"/>
  <c r="M32" i="8" a="1"/>
  <c r="M32" i="8" s="1"/>
  <c r="M33" i="8" a="1"/>
  <c r="M33" i="8" s="1"/>
  <c r="M34" i="8" a="1"/>
  <c r="M34" i="8" s="1"/>
  <c r="M35" i="8" a="1"/>
  <c r="M35" i="8"/>
  <c r="M36" i="8" a="1"/>
  <c r="M36" i="8" s="1"/>
  <c r="M37" i="8" a="1"/>
  <c r="M37" i="8"/>
  <c r="M38" i="8" a="1"/>
  <c r="M38" i="8" s="1"/>
  <c r="M39" i="8" a="1"/>
  <c r="M39" i="8" s="1"/>
  <c r="M40" i="8" a="1"/>
  <c r="M40" i="8"/>
  <c r="M41" i="8" a="1"/>
  <c r="M41" i="8" s="1"/>
  <c r="M42" i="8" a="1"/>
  <c r="M42" i="8" s="1"/>
  <c r="M43" i="8" a="1"/>
  <c r="M43" i="8" s="1"/>
  <c r="M44" i="8" a="1"/>
  <c r="M44" i="8"/>
  <c r="M45" i="8" a="1"/>
  <c r="M45" i="8" s="1"/>
  <c r="M46" i="8" a="1"/>
  <c r="M46" i="8" s="1"/>
  <c r="M47" i="8" a="1"/>
  <c r="M47" i="8" s="1"/>
  <c r="M48" i="8" a="1"/>
  <c r="M48" i="8" s="1"/>
  <c r="M49" i="8" a="1"/>
  <c r="M49" i="8" s="1"/>
  <c r="M50" i="8" a="1"/>
  <c r="M50" i="8" s="1"/>
  <c r="M51" i="8" a="1"/>
  <c r="M51" i="8"/>
  <c r="M52" i="8" a="1"/>
  <c r="M52" i="8" s="1"/>
  <c r="M53" i="8" a="1"/>
  <c r="M53" i="8" s="1"/>
  <c r="M54" i="8" a="1"/>
  <c r="M54" i="8" s="1"/>
  <c r="M55" i="8" a="1"/>
  <c r="M55" i="8"/>
  <c r="M56" i="8" a="1"/>
  <c r="M56" i="8" s="1"/>
  <c r="M57" i="8" a="1"/>
  <c r="M57" i="8" s="1"/>
  <c r="M58" i="8" a="1"/>
  <c r="M58" i="8" s="1"/>
  <c r="M59" i="8" a="1"/>
  <c r="M59" i="8" s="1"/>
  <c r="M60" i="8" a="1"/>
  <c r="M60" i="8" s="1"/>
  <c r="M61" i="8" a="1"/>
  <c r="M61" i="8" s="1"/>
  <c r="M62" i="8" a="1"/>
  <c r="M62" i="8" s="1"/>
  <c r="M63" i="8" a="1"/>
  <c r="M63" i="8" s="1"/>
  <c r="M64" i="8" a="1"/>
  <c r="M64" i="8" s="1"/>
  <c r="M65" i="8" a="1"/>
  <c r="M65" i="8"/>
  <c r="M66" i="8" a="1"/>
  <c r="M66" i="8"/>
  <c r="M67" i="8" a="1"/>
  <c r="M67" i="8" s="1"/>
  <c r="M68" i="8" a="1"/>
  <c r="M68" i="8"/>
  <c r="M69" i="8" a="1"/>
  <c r="M69" i="8" s="1"/>
  <c r="M70" i="8" a="1"/>
  <c r="M70" i="8"/>
  <c r="M71" i="8" a="1"/>
  <c r="M71" i="8" s="1"/>
  <c r="M72" i="8" a="1"/>
  <c r="M72" i="8" s="1"/>
  <c r="M73" i="8" a="1"/>
  <c r="M73" i="8" s="1"/>
  <c r="M74" i="8" a="1"/>
  <c r="M74" i="8" s="1"/>
  <c r="M75" i="8" a="1"/>
  <c r="M75" i="8" s="1"/>
  <c r="M76" i="8" a="1"/>
  <c r="M76" i="8" s="1"/>
  <c r="M77" i="8" a="1"/>
  <c r="M77" i="8" s="1"/>
  <c r="M78" i="8" a="1"/>
  <c r="M78" i="8" s="1"/>
  <c r="M79" i="8" a="1"/>
  <c r="M79" i="8"/>
  <c r="M80" i="8" a="1"/>
  <c r="M80" i="8" s="1"/>
  <c r="M81" i="8" a="1"/>
  <c r="M81" i="8" s="1"/>
  <c r="M82" i="8" a="1"/>
  <c r="M82" i="8" s="1"/>
  <c r="M83" i="8" a="1"/>
  <c r="M83" i="8"/>
  <c r="M84" i="8" a="1"/>
  <c r="M84" i="8" s="1"/>
  <c r="M85" i="8" a="1"/>
  <c r="M85" i="8"/>
  <c r="M86" i="8" a="1"/>
  <c r="M86" i="8" s="1"/>
  <c r="M87" i="8" a="1"/>
  <c r="M87" i="8" s="1"/>
  <c r="M88" i="8" a="1"/>
  <c r="M88" i="8" s="1"/>
  <c r="M89" i="8" a="1"/>
  <c r="M89" i="8"/>
  <c r="M90" i="8" a="1"/>
  <c r="M90" i="8"/>
  <c r="M91" i="8" a="1"/>
  <c r="M91" i="8"/>
  <c r="M92" i="8" a="1"/>
  <c r="M92" i="8" s="1"/>
  <c r="M93" i="8" a="1"/>
  <c r="M93" i="8" s="1"/>
  <c r="M94" i="8" a="1"/>
  <c r="M94" i="8" s="1"/>
  <c r="M95" i="8" a="1"/>
  <c r="M95" i="8" s="1"/>
  <c r="M96" i="8" a="1"/>
  <c r="M96" i="8" s="1"/>
  <c r="M97" i="8" a="1"/>
  <c r="M97" i="8" s="1"/>
  <c r="M98" i="8" a="1"/>
  <c r="M98" i="8"/>
  <c r="M99" i="8" a="1"/>
  <c r="M99" i="8" s="1"/>
  <c r="M100" i="8" a="1"/>
  <c r="M100" i="8"/>
  <c r="M101" i="8" a="1"/>
  <c r="M101" i="8" s="1"/>
  <c r="M102" i="8" a="1"/>
  <c r="M102" i="8" s="1"/>
  <c r="M103" i="8" a="1"/>
  <c r="M103" i="8" s="1"/>
  <c r="M104" i="8" a="1"/>
  <c r="M104" i="8" s="1"/>
  <c r="M105" i="8" a="1"/>
  <c r="M105" i="8"/>
  <c r="M106" i="8" a="1"/>
  <c r="M106" i="8" s="1"/>
  <c r="M107" i="8" a="1"/>
  <c r="M107" i="8" s="1"/>
  <c r="M108" i="8" a="1"/>
  <c r="M108" i="8" s="1"/>
  <c r="M109" i="8" a="1"/>
  <c r="M109" i="8" s="1"/>
  <c r="M110" i="8" a="1"/>
  <c r="M110" i="8" s="1"/>
  <c r="M111" i="8" a="1"/>
  <c r="M111" i="8" s="1"/>
  <c r="M112" i="8" a="1"/>
  <c r="M112" i="8"/>
  <c r="M113" i="8" a="1"/>
  <c r="M113" i="8"/>
  <c r="M114" i="8" a="1"/>
  <c r="M114" i="8" s="1"/>
  <c r="M115" i="8" a="1"/>
  <c r="M115" i="8" s="1"/>
  <c r="M116" i="8" a="1"/>
  <c r="M116" i="8" s="1"/>
  <c r="M117" i="8" a="1"/>
  <c r="M117" i="8" s="1"/>
  <c r="M118" i="8" a="1"/>
  <c r="M118" i="8" s="1"/>
  <c r="M119" i="8" a="1"/>
  <c r="M119" i="8" s="1"/>
  <c r="M120" i="8" a="1"/>
  <c r="M120" i="8" s="1"/>
  <c r="M121" i="8" a="1"/>
  <c r="M121" i="8" s="1"/>
  <c r="M122" i="8" a="1"/>
  <c r="M122" i="8" s="1"/>
  <c r="M123" i="8" a="1"/>
  <c r="M123" i="8" s="1"/>
  <c r="M124" i="8" a="1"/>
  <c r="M124" i="8" s="1"/>
  <c r="M125" i="8" a="1"/>
  <c r="M125" i="8" s="1"/>
  <c r="M126" i="8" a="1"/>
  <c r="M126" i="8" s="1"/>
  <c r="M127" i="8" a="1"/>
  <c r="M127" i="8"/>
  <c r="M128" i="8" a="1"/>
  <c r="M128" i="8" s="1"/>
  <c r="M129" i="8" a="1"/>
  <c r="M129" i="8" s="1"/>
  <c r="M130" i="8" a="1"/>
  <c r="M130" i="8" s="1"/>
  <c r="I8" i="8" a="1"/>
  <c r="I8" i="8"/>
  <c r="I9" i="8" a="1"/>
  <c r="I9" i="8" s="1"/>
  <c r="I10" i="8" a="1"/>
  <c r="I10" i="8" s="1"/>
  <c r="I11" i="8" a="1"/>
  <c r="I11" i="8" s="1"/>
  <c r="I12" i="8" a="1"/>
  <c r="I12" i="8" s="1"/>
  <c r="I13" i="8" a="1"/>
  <c r="I13" i="8" s="1"/>
  <c r="I14" i="8" a="1"/>
  <c r="I14" i="8" s="1"/>
  <c r="I15" i="8" a="1"/>
  <c r="I15" i="8"/>
  <c r="I16" i="8" a="1"/>
  <c r="I16" i="8" s="1"/>
  <c r="I17" i="8" a="1"/>
  <c r="I17" i="8" s="1"/>
  <c r="I18" i="8" a="1"/>
  <c r="I18" i="8" s="1"/>
  <c r="I19" i="8" a="1"/>
  <c r="I19" i="8" s="1"/>
  <c r="I20" i="8" a="1"/>
  <c r="I20" i="8" s="1"/>
  <c r="I21" i="8" a="1"/>
  <c r="I21" i="8" s="1"/>
  <c r="I22" i="8" a="1"/>
  <c r="I22" i="8" s="1"/>
  <c r="I23" i="8" a="1"/>
  <c r="I23" i="8" s="1"/>
  <c r="I24" i="8" a="1"/>
  <c r="I24" i="8" s="1"/>
  <c r="I25" i="8" a="1"/>
  <c r="I25" i="8"/>
  <c r="I27" i="8" a="1"/>
  <c r="I27" i="8" s="1"/>
  <c r="I28" i="8" a="1"/>
  <c r="I28" i="8" s="1"/>
  <c r="I29" i="8" a="1"/>
  <c r="I29" i="8" s="1"/>
  <c r="I30" i="8" a="1"/>
  <c r="I30" i="8" s="1"/>
  <c r="I31" i="8" a="1"/>
  <c r="I31" i="8" s="1"/>
  <c r="I32" i="8" a="1"/>
  <c r="I32" i="8"/>
  <c r="I33" i="8" a="1"/>
  <c r="I33" i="8" s="1"/>
  <c r="I34" i="8" a="1"/>
  <c r="I34" i="8" s="1"/>
  <c r="I35" i="8" a="1"/>
  <c r="I35" i="8" s="1"/>
  <c r="I36" i="8" a="1"/>
  <c r="I36" i="8"/>
  <c r="I37" i="8" a="1"/>
  <c r="I37" i="8" s="1"/>
  <c r="I38" i="8" a="1"/>
  <c r="I38" i="8" s="1"/>
  <c r="I39" i="8" a="1"/>
  <c r="I39" i="8"/>
  <c r="I40" i="8" a="1"/>
  <c r="I40" i="8" s="1"/>
  <c r="I41" i="8" a="1"/>
  <c r="I41" i="8" s="1"/>
  <c r="I42" i="8" a="1"/>
  <c r="I42" i="8" s="1"/>
  <c r="I43" i="8" a="1"/>
  <c r="I43" i="8"/>
  <c r="I44" i="8" a="1"/>
  <c r="I44" i="8" s="1"/>
  <c r="I45" i="8" a="1"/>
  <c r="I45" i="8" s="1"/>
  <c r="I46" i="8" a="1"/>
  <c r="I46" i="8"/>
  <c r="I47" i="8" a="1"/>
  <c r="I47" i="8" s="1"/>
  <c r="I48" i="8" a="1"/>
  <c r="I48" i="8" s="1"/>
  <c r="I49" i="8" a="1"/>
  <c r="I49" i="8" s="1"/>
  <c r="I50" i="8" a="1"/>
  <c r="I50" i="8"/>
  <c r="I51" i="8" a="1"/>
  <c r="I51" i="8" s="1"/>
  <c r="I52" i="8" a="1"/>
  <c r="I52" i="8" s="1"/>
  <c r="I53" i="8" a="1"/>
  <c r="I53" i="8" s="1"/>
  <c r="I54" i="8" a="1"/>
  <c r="I54" i="8" s="1"/>
  <c r="I55" i="8" a="1"/>
  <c r="I55" i="8" s="1"/>
  <c r="I56" i="8" a="1"/>
  <c r="I56" i="8" s="1"/>
  <c r="I57" i="8" a="1"/>
  <c r="I57" i="8"/>
  <c r="I58" i="8" a="1"/>
  <c r="I58" i="8" s="1"/>
  <c r="I59" i="8" a="1"/>
  <c r="I59" i="8" s="1"/>
  <c r="I60" i="8" a="1"/>
  <c r="I60" i="8"/>
  <c r="I61" i="8" a="1"/>
  <c r="I61" i="8" s="1"/>
  <c r="I62" i="8" a="1"/>
  <c r="I62" i="8" s="1"/>
  <c r="I63" i="8" a="1"/>
  <c r="I63" i="8" s="1"/>
  <c r="I64" i="8" a="1"/>
  <c r="I64" i="8" s="1"/>
  <c r="I65" i="8" a="1"/>
  <c r="I65" i="8" s="1"/>
  <c r="I66" i="8" a="1"/>
  <c r="I66" i="8" s="1"/>
  <c r="I67" i="8" a="1"/>
  <c r="I67" i="8" s="1"/>
  <c r="I68" i="8" a="1"/>
  <c r="I68" i="8" s="1"/>
  <c r="I69" i="8" a="1"/>
  <c r="I69" i="8" s="1"/>
  <c r="I70" i="8" a="1"/>
  <c r="I70" i="8" s="1"/>
  <c r="I71" i="8" a="1"/>
  <c r="I71" i="8" s="1"/>
  <c r="I72" i="8" a="1"/>
  <c r="I72" i="8" s="1"/>
  <c r="I73" i="8" a="1"/>
  <c r="I73" i="8" s="1"/>
  <c r="I74" i="8" a="1"/>
  <c r="I74" i="8"/>
  <c r="I75" i="8" a="1"/>
  <c r="I75" i="8" s="1"/>
  <c r="I76" i="8" a="1"/>
  <c r="I76" i="8" s="1"/>
  <c r="I77" i="8" a="1"/>
  <c r="I77" i="8" s="1"/>
  <c r="I78" i="8" a="1"/>
  <c r="I78" i="8" s="1"/>
  <c r="I79" i="8" a="1"/>
  <c r="I79" i="8" s="1"/>
  <c r="I80" i="8" a="1"/>
  <c r="I80" i="8" s="1"/>
  <c r="I81" i="8" a="1"/>
  <c r="I81" i="8"/>
  <c r="I82" i="8" a="1"/>
  <c r="I82" i="8" s="1"/>
  <c r="I83" i="8" a="1"/>
  <c r="I83" i="8" s="1"/>
  <c r="I84" i="8" a="1"/>
  <c r="I84" i="8" s="1"/>
  <c r="I85" i="8" a="1"/>
  <c r="I85" i="8" s="1"/>
  <c r="I86" i="8" a="1"/>
  <c r="I86" i="8" s="1"/>
  <c r="I87" i="8" a="1"/>
  <c r="I87" i="8" s="1"/>
  <c r="I88" i="8" a="1"/>
  <c r="I88" i="8" s="1"/>
  <c r="I89" i="8" a="1"/>
  <c r="I89" i="8" s="1"/>
  <c r="I90" i="8" a="1"/>
  <c r="I90" i="8" s="1"/>
  <c r="I91" i="8" a="1"/>
  <c r="I91" i="8" s="1"/>
  <c r="I92" i="8" a="1"/>
  <c r="I92" i="8" s="1"/>
  <c r="I93" i="8" a="1"/>
  <c r="I93" i="8" s="1"/>
  <c r="I94" i="8" a="1"/>
  <c r="I94" i="8" s="1"/>
  <c r="I95" i="8" a="1"/>
  <c r="I95" i="8"/>
  <c r="I96" i="8" a="1"/>
  <c r="I96" i="8" s="1"/>
  <c r="I97" i="8" a="1"/>
  <c r="I97" i="8" s="1"/>
  <c r="I98" i="8" a="1"/>
  <c r="I98" i="8" s="1"/>
  <c r="I99" i="8" a="1"/>
  <c r="I99" i="8" s="1"/>
  <c r="I100" i="8" a="1"/>
  <c r="I100" i="8" s="1"/>
  <c r="I101" i="8" a="1"/>
  <c r="I101" i="8" s="1"/>
  <c r="I102" i="8" a="1"/>
  <c r="I102" i="8"/>
  <c r="I103" i="8" a="1"/>
  <c r="I103" i="8" s="1"/>
  <c r="I104" i="8" a="1"/>
  <c r="I104" i="8" s="1"/>
  <c r="I105" i="8" a="1"/>
  <c r="I105" i="8" s="1"/>
  <c r="I106" i="8" a="1"/>
  <c r="I106" i="8" s="1"/>
  <c r="I107" i="8" a="1"/>
  <c r="I107" i="8" s="1"/>
  <c r="I108" i="8" a="1"/>
  <c r="I108" i="8" s="1"/>
  <c r="I109" i="8" a="1"/>
  <c r="I109" i="8"/>
  <c r="I110" i="8" a="1"/>
  <c r="I110" i="8" s="1"/>
  <c r="I111" i="8" a="1"/>
  <c r="I111" i="8" s="1"/>
  <c r="I112" i="8" a="1"/>
  <c r="I112" i="8" s="1"/>
  <c r="I113" i="8" a="1"/>
  <c r="I113" i="8" s="1"/>
  <c r="I114" i="8" a="1"/>
  <c r="I114" i="8" s="1"/>
  <c r="I115" i="8" a="1"/>
  <c r="I115" i="8" s="1"/>
  <c r="I116" i="8" a="1"/>
  <c r="I116" i="8" s="1"/>
  <c r="I117" i="8" a="1"/>
  <c r="I117" i="8" s="1"/>
  <c r="I118" i="8" a="1"/>
  <c r="I118" i="8" s="1"/>
  <c r="I119" i="8" a="1"/>
  <c r="I119" i="8" s="1"/>
  <c r="I120" i="8" a="1"/>
  <c r="I120" i="8" s="1"/>
  <c r="I121" i="8" a="1"/>
  <c r="I121" i="8" s="1"/>
  <c r="I122" i="8" a="1"/>
  <c r="I122" i="8" s="1"/>
  <c r="I123" i="8" a="1"/>
  <c r="I123" i="8"/>
  <c r="I124" i="8" a="1"/>
  <c r="I124" i="8" s="1"/>
  <c r="I125" i="8" a="1"/>
  <c r="I125" i="8" s="1"/>
  <c r="I126" i="8" a="1"/>
  <c r="I126" i="8" s="1"/>
  <c r="I127" i="8" a="1"/>
  <c r="I127" i="8" s="1"/>
  <c r="I128" i="8" a="1"/>
  <c r="I128" i="8" s="1"/>
  <c r="I129" i="8" a="1"/>
  <c r="I129" i="8" s="1"/>
  <c r="I130" i="8" a="1"/>
  <c r="I130" i="8"/>
  <c r="I7" i="8" l="1" a="1"/>
  <c r="I7" i="8" s="1"/>
  <c r="K7" i="8" a="1"/>
  <c r="K7" i="8" s="1"/>
  <c r="O7" i="8" a="1"/>
  <c r="O7" i="8" s="1"/>
  <c r="Q7" i="8" a="1"/>
  <c r="Q7" i="8" s="1"/>
  <c r="K8" i="8" a="1"/>
  <c r="K8" i="8" s="1"/>
  <c r="O8" i="8" a="1"/>
  <c r="O8" i="8" s="1"/>
  <c r="Q8" i="8" a="1"/>
  <c r="Q8" i="8" s="1"/>
  <c r="K9" i="8" a="1"/>
  <c r="K9" i="8" s="1"/>
  <c r="O9" i="8" a="1"/>
  <c r="O9" i="8" s="1"/>
  <c r="Q9" i="8" a="1"/>
  <c r="Q9" i="8" s="1"/>
  <c r="K10" i="8" a="1"/>
  <c r="K10" i="8" s="1"/>
  <c r="O10" i="8" a="1"/>
  <c r="O10" i="8" s="1"/>
  <c r="Q10" i="8" a="1"/>
  <c r="Q10" i="8" s="1"/>
  <c r="K11" i="8" a="1"/>
  <c r="K11" i="8" s="1"/>
  <c r="O11" i="8" a="1"/>
  <c r="O11" i="8" s="1"/>
  <c r="Q11" i="8" a="1"/>
  <c r="Q11" i="8" s="1"/>
  <c r="K12" i="8" a="1"/>
  <c r="K12" i="8" s="1"/>
  <c r="O12" i="8" a="1"/>
  <c r="O12" i="8" s="1"/>
  <c r="Q12" i="8" a="1"/>
  <c r="Q12" i="8" s="1"/>
  <c r="K13" i="8" a="1"/>
  <c r="K13" i="8" s="1"/>
  <c r="O13" i="8" a="1"/>
  <c r="O13" i="8" s="1"/>
  <c r="Q13" i="8" a="1"/>
  <c r="Q13" i="8" s="1"/>
  <c r="K14" i="8" a="1"/>
  <c r="K14" i="8" s="1"/>
  <c r="O14" i="8" a="1"/>
  <c r="O14" i="8" s="1"/>
  <c r="Q14" i="8" a="1"/>
  <c r="Q14" i="8" s="1"/>
  <c r="K15" i="8" a="1"/>
  <c r="K15" i="8" s="1"/>
  <c r="O15" i="8" a="1"/>
  <c r="O15" i="8" s="1"/>
  <c r="Q15" i="8" a="1"/>
  <c r="Q15" i="8" s="1"/>
  <c r="K16" i="8" a="1"/>
  <c r="K16" i="8" s="1"/>
  <c r="O16" i="8" a="1"/>
  <c r="O16" i="8" s="1"/>
  <c r="Q16" i="8" a="1"/>
  <c r="Q16" i="8" s="1"/>
  <c r="K17" i="8" a="1"/>
  <c r="K17" i="8" s="1"/>
  <c r="O17" i="8" a="1"/>
  <c r="O17" i="8" s="1"/>
  <c r="Q17" i="8" a="1"/>
  <c r="Q17" i="8" s="1"/>
  <c r="K18" i="8" a="1"/>
  <c r="K18" i="8" s="1"/>
  <c r="O18" i="8" a="1"/>
  <c r="O18" i="8" s="1"/>
  <c r="Q18" i="8" a="1"/>
  <c r="Q18" i="8" s="1"/>
  <c r="K19" i="8" a="1"/>
  <c r="K19" i="8" s="1"/>
  <c r="O19" i="8" a="1"/>
  <c r="O19" i="8" s="1"/>
  <c r="AY19" i="8" s="1" a="1"/>
  <c r="AY19" i="8" s="1"/>
  <c r="Q19" i="8" a="1"/>
  <c r="Q19" i="8" s="1"/>
  <c r="K20" i="8" a="1"/>
  <c r="K20" i="8" s="1"/>
  <c r="AY20" i="8" s="1" a="1"/>
  <c r="AY20" i="8" s="1"/>
  <c r="O20" i="8" a="1"/>
  <c r="O20" i="8" s="1"/>
  <c r="Q20" i="8" a="1"/>
  <c r="Q20" i="8" s="1"/>
  <c r="K21" i="8" a="1"/>
  <c r="K21" i="8" s="1"/>
  <c r="O21" i="8" a="1"/>
  <c r="O21" i="8" s="1"/>
  <c r="AY21" i="8" s="1" a="1"/>
  <c r="AY21" i="8" s="1"/>
  <c r="Q21" i="8" a="1"/>
  <c r="Q21" i="8" s="1"/>
  <c r="K22" i="8" a="1"/>
  <c r="K22" i="8" s="1"/>
  <c r="O22" i="8" a="1"/>
  <c r="O22" i="8" s="1"/>
  <c r="Q22" i="8" a="1"/>
  <c r="Q22" i="8" s="1"/>
  <c r="K23" i="8" a="1"/>
  <c r="K23" i="8" s="1"/>
  <c r="O23" i="8" a="1"/>
  <c r="O23" i="8" s="1"/>
  <c r="Q23" i="8" a="1"/>
  <c r="Q23" i="8" s="1"/>
  <c r="K24" i="8" a="1"/>
  <c r="K24" i="8" s="1"/>
  <c r="O24" i="8" a="1"/>
  <c r="O24" i="8" s="1"/>
  <c r="Q24" i="8" a="1"/>
  <c r="Q24" i="8" s="1"/>
  <c r="K25" i="8" a="1"/>
  <c r="K25" i="8" s="1"/>
  <c r="O25" i="8" a="1"/>
  <c r="O25" i="8" s="1"/>
  <c r="AY25" i="8" s="1" a="1"/>
  <c r="AY25" i="8" s="1"/>
  <c r="Q25" i="8" a="1"/>
  <c r="Q25" i="8" s="1"/>
  <c r="K27" i="8" a="1"/>
  <c r="K27" i="8" s="1"/>
  <c r="O27" i="8" a="1"/>
  <c r="O27" i="8" s="1"/>
  <c r="Q27" i="8" a="1"/>
  <c r="Q27" i="8" s="1"/>
  <c r="K28" i="8" a="1"/>
  <c r="K28" i="8" s="1"/>
  <c r="O28" i="8" a="1"/>
  <c r="O28" i="8" s="1"/>
  <c r="Q28" i="8" a="1"/>
  <c r="Q28" i="8" s="1"/>
  <c r="K29" i="8" a="1"/>
  <c r="K29" i="8" s="1"/>
  <c r="O29" i="8" a="1"/>
  <c r="O29" i="8" s="1"/>
  <c r="Q29" i="8" a="1"/>
  <c r="Q29" i="8" s="1"/>
  <c r="K30" i="8" a="1"/>
  <c r="K30" i="8" s="1"/>
  <c r="O30" i="8" a="1"/>
  <c r="O30" i="8" s="1"/>
  <c r="Q30" i="8" a="1"/>
  <c r="Q30" i="8" s="1"/>
  <c r="K31" i="8" a="1"/>
  <c r="K31" i="8" s="1"/>
  <c r="O31" i="8" a="1"/>
  <c r="O31" i="8" s="1"/>
  <c r="Q31" i="8" a="1"/>
  <c r="Q31" i="8" s="1"/>
  <c r="K32" i="8" a="1"/>
  <c r="K32" i="8" s="1"/>
  <c r="O32" i="8" a="1"/>
  <c r="O32" i="8" s="1"/>
  <c r="Q32" i="8" a="1"/>
  <c r="Q32" i="8" s="1"/>
  <c r="K33" i="8" a="1"/>
  <c r="K33" i="8" s="1"/>
  <c r="AY33" i="8" s="1" a="1"/>
  <c r="AY33" i="8" s="1"/>
  <c r="O33" i="8" a="1"/>
  <c r="O33" i="8" s="1"/>
  <c r="Q33" i="8" a="1"/>
  <c r="Q33" i="8" s="1"/>
  <c r="K34" i="8" a="1"/>
  <c r="K34" i="8" s="1"/>
  <c r="O34" i="8" a="1"/>
  <c r="O34" i="8" s="1"/>
  <c r="Q34" i="8" a="1"/>
  <c r="Q34" i="8" s="1"/>
  <c r="AY34" i="8" s="1" a="1"/>
  <c r="AY34" i="8" s="1"/>
  <c r="K35" i="8" a="1"/>
  <c r="K35" i="8" s="1"/>
  <c r="O35" i="8" a="1"/>
  <c r="O35" i="8" s="1"/>
  <c r="AY35" i="8" s="1" a="1"/>
  <c r="AY35" i="8" s="1"/>
  <c r="Q35" i="8" a="1"/>
  <c r="Q35" i="8" s="1"/>
  <c r="K36" i="8" a="1"/>
  <c r="K36" i="8" s="1"/>
  <c r="O36" i="8" a="1"/>
  <c r="O36" i="8" s="1"/>
  <c r="Q36" i="8" a="1"/>
  <c r="Q36" i="8" s="1"/>
  <c r="K37" i="8" a="1"/>
  <c r="K37" i="8" s="1"/>
  <c r="O37" i="8" a="1"/>
  <c r="O37" i="8" s="1"/>
  <c r="Q37" i="8" a="1"/>
  <c r="Q37" i="8" s="1"/>
  <c r="K38" i="8" a="1"/>
  <c r="K38" i="8" s="1"/>
  <c r="O38" i="8" a="1"/>
  <c r="O38" i="8" s="1"/>
  <c r="Q38" i="8" a="1"/>
  <c r="Q38" i="8" s="1"/>
  <c r="K39" i="8" a="1"/>
  <c r="K39" i="8" s="1"/>
  <c r="AY39" i="8" s="1" a="1"/>
  <c r="AY39" i="8" s="1"/>
  <c r="O39" i="8" a="1"/>
  <c r="O39" i="8" s="1"/>
  <c r="Q39" i="8" a="1"/>
  <c r="Q39" i="8" s="1"/>
  <c r="K40" i="8" a="1"/>
  <c r="K40" i="8" s="1"/>
  <c r="O40" i="8" a="1"/>
  <c r="O40" i="8" s="1"/>
  <c r="AY40" i="8" s="1" a="1"/>
  <c r="AY40" i="8" s="1"/>
  <c r="Q40" i="8" a="1"/>
  <c r="Q40" i="8" s="1"/>
  <c r="K41" i="8" a="1"/>
  <c r="K41" i="8" s="1"/>
  <c r="O41" i="8" a="1"/>
  <c r="O41" i="8" s="1"/>
  <c r="Q41" i="8" a="1"/>
  <c r="Q41" i="8" s="1"/>
  <c r="K42" i="8" a="1"/>
  <c r="K42" i="8" s="1"/>
  <c r="O42" i="8" a="1"/>
  <c r="O42" i="8" s="1"/>
  <c r="Q42" i="8" a="1"/>
  <c r="Q42" i="8" s="1"/>
  <c r="K43" i="8" a="1"/>
  <c r="K43" i="8" s="1"/>
  <c r="O43" i="8" a="1"/>
  <c r="O43" i="8" s="1"/>
  <c r="Q43" i="8" a="1"/>
  <c r="Q43" i="8" s="1"/>
  <c r="K44" i="8" a="1"/>
  <c r="K44" i="8" s="1"/>
  <c r="O44" i="8" a="1"/>
  <c r="O44" i="8" s="1"/>
  <c r="Q44" i="8" a="1"/>
  <c r="Q44" i="8" s="1"/>
  <c r="K45" i="8" a="1"/>
  <c r="K45" i="8" s="1"/>
  <c r="O45" i="8" a="1"/>
  <c r="O45" i="8" s="1"/>
  <c r="Q45" i="8" a="1"/>
  <c r="Q45" i="8" s="1"/>
  <c r="K46" i="8" a="1"/>
  <c r="K46" i="8" s="1"/>
  <c r="O46" i="8" a="1"/>
  <c r="O46" i="8" s="1"/>
  <c r="Q46" i="8" a="1"/>
  <c r="Q46" i="8" s="1"/>
  <c r="K47" i="8" a="1"/>
  <c r="K47" i="8" s="1"/>
  <c r="AY47" i="8" s="1" a="1"/>
  <c r="AY47" i="8" s="1"/>
  <c r="O47" i="8" a="1"/>
  <c r="O47" i="8" s="1"/>
  <c r="Q47" i="8" a="1"/>
  <c r="Q47" i="8" s="1"/>
  <c r="K48" i="8" a="1"/>
  <c r="K48" i="8" s="1"/>
  <c r="O48" i="8" a="1"/>
  <c r="O48" i="8" s="1"/>
  <c r="AY48" i="8" s="1" a="1"/>
  <c r="AY48" i="8" s="1"/>
  <c r="Q48" i="8" a="1"/>
  <c r="Q48" i="8" s="1"/>
  <c r="K49" i="8" a="1"/>
  <c r="K49" i="8" s="1"/>
  <c r="AY49" i="8" s="1" a="1"/>
  <c r="AY49" i="8" s="1"/>
  <c r="O49" i="8" a="1"/>
  <c r="O49" i="8" s="1"/>
  <c r="Q49" i="8" a="1"/>
  <c r="Q49" i="8" s="1"/>
  <c r="K50" i="8" a="1"/>
  <c r="K50" i="8" s="1"/>
  <c r="O50" i="8" a="1"/>
  <c r="O50" i="8" s="1"/>
  <c r="Q50" i="8" a="1"/>
  <c r="Q50" i="8" s="1"/>
  <c r="K51" i="8" a="1"/>
  <c r="K51" i="8" s="1"/>
  <c r="O51" i="8" a="1"/>
  <c r="O51" i="8" s="1"/>
  <c r="Q51" i="8" a="1"/>
  <c r="Q51" i="8" s="1"/>
  <c r="K52" i="8" a="1"/>
  <c r="K52" i="8" s="1"/>
  <c r="O52" i="8" a="1"/>
  <c r="O52" i="8" s="1"/>
  <c r="Q52" i="8" a="1"/>
  <c r="Q52" i="8" s="1"/>
  <c r="K53" i="8" a="1"/>
  <c r="K53" i="8" s="1"/>
  <c r="AY53" i="8" a="1"/>
  <c r="AY53" i="8" s="1"/>
  <c r="O53" i="8" a="1"/>
  <c r="O53" i="8" s="1"/>
  <c r="Q53" i="8" a="1"/>
  <c r="Q53" i="8" s="1"/>
  <c r="K54" i="8" a="1"/>
  <c r="K54" i="8" s="1"/>
  <c r="O54" i="8" a="1"/>
  <c r="O54" i="8" s="1"/>
  <c r="AY54" i="8" s="1" a="1"/>
  <c r="AY54" i="8" s="1"/>
  <c r="Q54" i="8" a="1"/>
  <c r="Q54" i="8" s="1"/>
  <c r="K55" i="8" a="1"/>
  <c r="K55" i="8" s="1"/>
  <c r="O55" i="8" a="1"/>
  <c r="O55" i="8" s="1"/>
  <c r="Q55" i="8" a="1"/>
  <c r="Q55" i="8" s="1"/>
  <c r="K56" i="8" a="1"/>
  <c r="K56" i="8" s="1"/>
  <c r="O56" i="8" a="1"/>
  <c r="O56" i="8" s="1"/>
  <c r="AY56" i="8" s="1" a="1"/>
  <c r="AY56" i="8" s="1"/>
  <c r="Q56" i="8" a="1"/>
  <c r="Q56" i="8" s="1"/>
  <c r="K57" i="8" a="1"/>
  <c r="K57" i="8" s="1"/>
  <c r="O57" i="8" a="1"/>
  <c r="O57" i="8" s="1"/>
  <c r="Q57" i="8" a="1"/>
  <c r="Q57" i="8" s="1"/>
  <c r="K58" i="8" a="1"/>
  <c r="K58" i="8" s="1"/>
  <c r="O58" i="8" a="1"/>
  <c r="O58" i="8" s="1"/>
  <c r="Q58" i="8" a="1"/>
  <c r="Q58" i="8" s="1"/>
  <c r="K59" i="8" a="1"/>
  <c r="K59" i="8" s="1"/>
  <c r="O59" i="8" a="1"/>
  <c r="O59" i="8" s="1"/>
  <c r="Q59" i="8" a="1"/>
  <c r="Q59" i="8" s="1"/>
  <c r="K60" i="8" a="1"/>
  <c r="K60" i="8" s="1"/>
  <c r="O60" i="8" a="1"/>
  <c r="O60" i="8" s="1"/>
  <c r="Q60" i="8" a="1"/>
  <c r="Q60" i="8" s="1"/>
  <c r="K61" i="8" a="1"/>
  <c r="K61" i="8" s="1"/>
  <c r="O61" i="8" a="1"/>
  <c r="O61" i="8" s="1"/>
  <c r="AY61" i="8" s="1" a="1"/>
  <c r="AY61" i="8" s="1"/>
  <c r="Q61" i="8" a="1"/>
  <c r="Q61" i="8" s="1"/>
  <c r="K62" i="8" a="1"/>
  <c r="K62" i="8" s="1"/>
  <c r="AY62" i="8" s="1" a="1"/>
  <c r="AY62" i="8" s="1"/>
  <c r="O62" i="8" a="1"/>
  <c r="O62" i="8" s="1"/>
  <c r="Q62" i="8" a="1"/>
  <c r="Q62" i="8" s="1"/>
  <c r="K63" i="8" a="1"/>
  <c r="K63" i="8" s="1"/>
  <c r="AY63" i="8" s="1" a="1"/>
  <c r="AY63" i="8" s="1"/>
  <c r="O63" i="8" a="1"/>
  <c r="O63" i="8" s="1"/>
  <c r="Q63" i="8" a="1"/>
  <c r="Q63" i="8" s="1"/>
  <c r="K64" i="8" a="1"/>
  <c r="K64" i="8" s="1"/>
  <c r="O64" i="8" a="1"/>
  <c r="O64" i="8" s="1"/>
  <c r="Q64" i="8" a="1"/>
  <c r="Q64" i="8" s="1"/>
  <c r="K65" i="8" a="1"/>
  <c r="K65" i="8" s="1"/>
  <c r="O65" i="8" a="1"/>
  <c r="O65" i="8" s="1"/>
  <c r="Q65" i="8" a="1"/>
  <c r="Q65" i="8" s="1"/>
  <c r="K66" i="8" a="1"/>
  <c r="K66" i="8" s="1"/>
  <c r="O66" i="8" a="1"/>
  <c r="O66" i="8" s="1"/>
  <c r="Q66" i="8" a="1"/>
  <c r="Q66" i="8" s="1"/>
  <c r="K67" i="8" a="1"/>
  <c r="K67" i="8" s="1"/>
  <c r="O67" i="8" a="1"/>
  <c r="O67" i="8" s="1"/>
  <c r="Q67" i="8" a="1"/>
  <c r="Q67" i="8" s="1"/>
  <c r="AY67" i="8" s="1" a="1"/>
  <c r="AY67" i="8" s="1"/>
  <c r="K68" i="8" a="1"/>
  <c r="K68" i="8" s="1"/>
  <c r="O68" i="8" a="1"/>
  <c r="O68" i="8" s="1"/>
  <c r="AY68" i="8" s="1" a="1"/>
  <c r="AY68" i="8" s="1"/>
  <c r="Q68" i="8" a="1"/>
  <c r="Q68" i="8" s="1"/>
  <c r="K69" i="8" a="1"/>
  <c r="K69" i="8" s="1"/>
  <c r="O69" i="8" a="1"/>
  <c r="O69" i="8" s="1"/>
  <c r="Q69" i="8" a="1"/>
  <c r="Q69" i="8" s="1"/>
  <c r="K70" i="8" a="1"/>
  <c r="K70" i="8" s="1"/>
  <c r="AY70" i="8" s="1" a="1"/>
  <c r="AY70" i="8" s="1"/>
  <c r="O70" i="8" a="1"/>
  <c r="O70" i="8" s="1"/>
  <c r="Q70" i="8" a="1"/>
  <c r="Q70" i="8" s="1"/>
  <c r="K71" i="8" a="1"/>
  <c r="K71" i="8" s="1"/>
  <c r="O71" i="8" a="1"/>
  <c r="O71" i="8" s="1"/>
  <c r="Q71" i="8" a="1"/>
  <c r="Q71" i="8" s="1"/>
  <c r="K72" i="8" a="1"/>
  <c r="K72" i="8" s="1"/>
  <c r="O72" i="8" a="1"/>
  <c r="O72" i="8" s="1"/>
  <c r="Q72" i="8" a="1"/>
  <c r="Q72" i="8" s="1"/>
  <c r="K73" i="8" a="1"/>
  <c r="K73" i="8" s="1"/>
  <c r="O73" i="8" a="1"/>
  <c r="O73" i="8" s="1"/>
  <c r="Q73" i="8" a="1"/>
  <c r="Q73" i="8" s="1"/>
  <c r="K74" i="8" a="1"/>
  <c r="K74" i="8" s="1"/>
  <c r="O74" i="8" a="1"/>
  <c r="O74" i="8" s="1"/>
  <c r="Q74" i="8" a="1"/>
  <c r="Q74" i="8" s="1"/>
  <c r="K75" i="8" a="1"/>
  <c r="K75" i="8" s="1"/>
  <c r="O75" i="8" a="1"/>
  <c r="O75" i="8" s="1"/>
  <c r="AY75" i="8" s="1" a="1"/>
  <c r="AY75" i="8" s="1"/>
  <c r="Q75" i="8" a="1"/>
  <c r="Q75" i="8" s="1"/>
  <c r="K76" i="8" a="1"/>
  <c r="K76" i="8" s="1"/>
  <c r="AY76" i="8" s="1" a="1"/>
  <c r="AY76" i="8" s="1"/>
  <c r="O76" i="8" a="1"/>
  <c r="O76" i="8" s="1"/>
  <c r="Q76" i="8" a="1"/>
  <c r="Q76" i="8" s="1"/>
  <c r="K77" i="8" a="1"/>
  <c r="K77" i="8" s="1"/>
  <c r="O77" i="8" a="1"/>
  <c r="O77" i="8" s="1"/>
  <c r="AY77" i="8" s="1" a="1"/>
  <c r="AY77" i="8" s="1"/>
  <c r="Q77" i="8" a="1"/>
  <c r="Q77" i="8" s="1"/>
  <c r="K78" i="8" a="1"/>
  <c r="K78" i="8" s="1"/>
  <c r="O78" i="8" a="1"/>
  <c r="O78" i="8" s="1"/>
  <c r="Q78" i="8" a="1"/>
  <c r="Q78" i="8" s="1"/>
  <c r="K79" i="8" a="1"/>
  <c r="K79" i="8" s="1"/>
  <c r="O79" i="8" a="1"/>
  <c r="O79" i="8" s="1"/>
  <c r="Q79" i="8" a="1"/>
  <c r="Q79" i="8" s="1"/>
  <c r="K80" i="8" a="1"/>
  <c r="K80" i="8" s="1"/>
  <c r="O80" i="8" a="1"/>
  <c r="O80" i="8" s="1"/>
  <c r="Q80" i="8" a="1"/>
  <c r="Q80" i="8" s="1"/>
  <c r="K81" i="8" a="1"/>
  <c r="K81" i="8" s="1"/>
  <c r="O81" i="8" a="1"/>
  <c r="O81" i="8" s="1"/>
  <c r="AY81" i="8" s="1" a="1"/>
  <c r="AY81" i="8" s="1"/>
  <c r="Q81" i="8" a="1"/>
  <c r="Q81" i="8" s="1"/>
  <c r="K82" i="8" a="1"/>
  <c r="K82" i="8" s="1"/>
  <c r="AY82" i="8" s="1" a="1"/>
  <c r="AY82" i="8" s="1"/>
  <c r="O82" i="8" a="1"/>
  <c r="O82" i="8" s="1"/>
  <c r="Q82" i="8" a="1"/>
  <c r="Q82" i="8" s="1"/>
  <c r="K83" i="8" a="1"/>
  <c r="K83" i="8" s="1"/>
  <c r="O83" i="8" a="1"/>
  <c r="O83" i="8" s="1"/>
  <c r="Q83" i="8" a="1"/>
  <c r="Q83" i="8" s="1"/>
  <c r="K84" i="8" a="1"/>
  <c r="K84" i="8" s="1"/>
  <c r="AY84" i="8" s="1" a="1"/>
  <c r="AY84" i="8" s="1"/>
  <c r="O84" i="8" a="1"/>
  <c r="O84" i="8" s="1"/>
  <c r="Q84" i="8" a="1"/>
  <c r="Q84" i="8" s="1"/>
  <c r="K85" i="8" a="1"/>
  <c r="K85" i="8" s="1"/>
  <c r="O85" i="8" a="1"/>
  <c r="O85" i="8" s="1"/>
  <c r="Q85" i="8" a="1"/>
  <c r="Q85" i="8" s="1"/>
  <c r="K86" i="8" a="1"/>
  <c r="K86" i="8" s="1"/>
  <c r="O86" i="8" a="1"/>
  <c r="O86" i="8" s="1"/>
  <c r="Q86" i="8" a="1"/>
  <c r="Q86" i="8" s="1"/>
  <c r="K87" i="8" a="1"/>
  <c r="K87" i="8" s="1"/>
  <c r="O87" i="8" a="1"/>
  <c r="O87" i="8" s="1"/>
  <c r="Q87" i="8" a="1"/>
  <c r="Q87" i="8" s="1"/>
  <c r="K88" i="8" a="1"/>
  <c r="K88" i="8" s="1"/>
  <c r="O88" i="8" a="1"/>
  <c r="O88" i="8" s="1"/>
  <c r="Q88" i="8" a="1"/>
  <c r="Q88" i="8" s="1"/>
  <c r="K89" i="8" a="1"/>
  <c r="K89" i="8" s="1"/>
  <c r="O89" i="8" a="1"/>
  <c r="O89" i="8" s="1"/>
  <c r="AY89" i="8" s="1" a="1"/>
  <c r="AY89" i="8" s="1"/>
  <c r="Q89" i="8" a="1"/>
  <c r="Q89" i="8" s="1"/>
  <c r="K90" i="8" a="1"/>
  <c r="K90" i="8" s="1"/>
  <c r="AY90" i="8" s="1" a="1"/>
  <c r="AY90" i="8" s="1"/>
  <c r="O90" i="8" a="1"/>
  <c r="O90" i="8" s="1"/>
  <c r="Q90" i="8" a="1"/>
  <c r="Q90" i="8" s="1"/>
  <c r="K91" i="8" a="1"/>
  <c r="K91" i="8" s="1"/>
  <c r="O91" i="8" a="1"/>
  <c r="O91" i="8" s="1"/>
  <c r="Q91" i="8" a="1"/>
  <c r="Q91" i="8" s="1"/>
  <c r="K92" i="8" a="1"/>
  <c r="K92" i="8" s="1"/>
  <c r="O92" i="8" a="1"/>
  <c r="O92" i="8" s="1"/>
  <c r="Q92" i="8" a="1"/>
  <c r="Q92" i="8" s="1"/>
  <c r="K93" i="8" a="1"/>
  <c r="K93" i="8" s="1"/>
  <c r="O93" i="8" a="1"/>
  <c r="O93" i="8" s="1"/>
  <c r="Q93" i="8" a="1"/>
  <c r="Q93" i="8" s="1"/>
  <c r="K94" i="8" a="1"/>
  <c r="K94" i="8" s="1"/>
  <c r="O94" i="8" a="1"/>
  <c r="O94" i="8" s="1"/>
  <c r="Q94" i="8" a="1"/>
  <c r="Q94" i="8" s="1"/>
  <c r="K95" i="8" a="1"/>
  <c r="K95" i="8" s="1"/>
  <c r="AY95" i="8" s="1" a="1"/>
  <c r="AY95" i="8" s="1"/>
  <c r="O95" i="8" a="1"/>
  <c r="O95" i="8" s="1"/>
  <c r="Q95" i="8" a="1"/>
  <c r="Q95" i="8" s="1"/>
  <c r="K96" i="8" a="1"/>
  <c r="K96" i="8" s="1"/>
  <c r="AY96" i="8" s="1" a="1"/>
  <c r="AY96" i="8" s="1"/>
  <c r="O96" i="8" a="1"/>
  <c r="O96" i="8" s="1"/>
  <c r="Q96" i="8" a="1"/>
  <c r="Q96" i="8" s="1"/>
  <c r="K97" i="8" a="1"/>
  <c r="K97" i="8" s="1"/>
  <c r="O97" i="8" a="1"/>
  <c r="O97" i="8" s="1"/>
  <c r="Q97" i="8" a="1"/>
  <c r="Q97" i="8" s="1"/>
  <c r="K98" i="8" a="1"/>
  <c r="K98" i="8" s="1"/>
  <c r="AY98" i="8" a="1"/>
  <c r="AY98" i="8" s="1"/>
  <c r="O98" i="8" a="1"/>
  <c r="O98" i="8" s="1"/>
  <c r="Q98" i="8" a="1"/>
  <c r="Q98" i="8" s="1"/>
  <c r="K99" i="8" a="1"/>
  <c r="K99" i="8" s="1"/>
  <c r="O99" i="8" a="1"/>
  <c r="O99" i="8" s="1"/>
  <c r="Q99" i="8" a="1"/>
  <c r="Q99" i="8" s="1"/>
  <c r="K100" i="8" a="1"/>
  <c r="K100" i="8" s="1"/>
  <c r="O100" i="8" a="1"/>
  <c r="O100" i="8" s="1"/>
  <c r="Q100" i="8" a="1"/>
  <c r="Q100" i="8" s="1"/>
  <c r="K101" i="8" a="1"/>
  <c r="K101" i="8" s="1"/>
  <c r="O101" i="8" a="1"/>
  <c r="O101" i="8" s="1"/>
  <c r="Q101" i="8" a="1"/>
  <c r="Q101" i="8" s="1"/>
  <c r="K102" i="8" a="1"/>
  <c r="K102" i="8" s="1"/>
  <c r="O102" i="8" a="1"/>
  <c r="O102" i="8" s="1"/>
  <c r="Q102" i="8" a="1"/>
  <c r="Q102" i="8" s="1"/>
  <c r="K103" i="8" a="1"/>
  <c r="K103" i="8" s="1"/>
  <c r="AY103" i="8" s="1" a="1"/>
  <c r="AY103" i="8" s="1"/>
  <c r="O103" i="8" a="1"/>
  <c r="O103" i="8" s="1"/>
  <c r="Q103" i="8" a="1"/>
  <c r="Q103" i="8" s="1"/>
  <c r="K104" i="8" a="1"/>
  <c r="K104" i="8" s="1"/>
  <c r="O104" i="8" a="1"/>
  <c r="O104" i="8" s="1"/>
  <c r="Q104" i="8" a="1"/>
  <c r="Q104" i="8" s="1"/>
  <c r="AY104" i="8" s="1" a="1"/>
  <c r="AY104" i="8" s="1"/>
  <c r="K105" i="8" a="1"/>
  <c r="K105" i="8" s="1"/>
  <c r="O105" i="8" a="1"/>
  <c r="O105" i="8" s="1"/>
  <c r="Q105" i="8" a="1"/>
  <c r="Q105" i="8" s="1"/>
  <c r="K106" i="8" a="1"/>
  <c r="K106" i="8" s="1"/>
  <c r="O106" i="8" a="1"/>
  <c r="O106" i="8" s="1"/>
  <c r="Q106" i="8" a="1"/>
  <c r="Q106" i="8" s="1"/>
  <c r="K107" i="8" a="1"/>
  <c r="K107" i="8" s="1"/>
  <c r="O107" i="8" a="1"/>
  <c r="O107" i="8" s="1"/>
  <c r="Q107" i="8" a="1"/>
  <c r="Q107" i="8" s="1"/>
  <c r="K108" i="8" a="1"/>
  <c r="K108" i="8" s="1"/>
  <c r="O108" i="8" a="1"/>
  <c r="O108" i="8" s="1"/>
  <c r="Q108" i="8" a="1"/>
  <c r="Q108" i="8" s="1"/>
  <c r="K109" i="8" a="1"/>
  <c r="K109" i="8" s="1"/>
  <c r="AY109" i="8" a="1"/>
  <c r="AY109" i="8" s="1"/>
  <c r="O109" i="8" a="1"/>
  <c r="O109" i="8" s="1"/>
  <c r="Q109" i="8" a="1"/>
  <c r="Q109" i="8" s="1"/>
  <c r="K110" i="8" a="1"/>
  <c r="K110" i="8" s="1"/>
  <c r="O110" i="8" a="1"/>
  <c r="O110" i="8" s="1"/>
  <c r="AY110" i="8" s="1" a="1"/>
  <c r="AY110" i="8" s="1"/>
  <c r="Q110" i="8" a="1"/>
  <c r="Q110" i="8" s="1"/>
  <c r="K111" i="8" a="1"/>
  <c r="K111" i="8" s="1"/>
  <c r="O111" i="8" a="1"/>
  <c r="O111" i="8" s="1"/>
  <c r="Q111" i="8" a="1"/>
  <c r="Q111" i="8" s="1"/>
  <c r="K112" i="8" a="1"/>
  <c r="K112" i="8" s="1"/>
  <c r="O112" i="8" a="1"/>
  <c r="O112" i="8" s="1"/>
  <c r="AY112" i="8" s="1" a="1"/>
  <c r="AY112" i="8" s="1"/>
  <c r="Q112" i="8" a="1"/>
  <c r="Q112" i="8" s="1"/>
  <c r="K113" i="8" a="1"/>
  <c r="K113" i="8" s="1"/>
  <c r="O113" i="8" a="1"/>
  <c r="O113" i="8" s="1"/>
  <c r="Q113" i="8" a="1"/>
  <c r="Q113" i="8" s="1"/>
  <c r="K114" i="8" a="1"/>
  <c r="K114" i="8" s="1"/>
  <c r="O114" i="8" a="1"/>
  <c r="O114" i="8" s="1"/>
  <c r="Q114" i="8" a="1"/>
  <c r="Q114" i="8" s="1"/>
  <c r="K115" i="8" a="1"/>
  <c r="K115" i="8" s="1"/>
  <c r="O115" i="8" a="1"/>
  <c r="O115" i="8" s="1"/>
  <c r="Q115" i="8" a="1"/>
  <c r="Q115" i="8" s="1"/>
  <c r="K116" i="8" a="1"/>
  <c r="K116" i="8" s="1"/>
  <c r="O116" i="8" a="1"/>
  <c r="O116" i="8" s="1"/>
  <c r="Q116" i="8" a="1"/>
  <c r="Q116" i="8" s="1"/>
  <c r="K117" i="8" a="1"/>
  <c r="K117" i="8" s="1"/>
  <c r="AY117" i="8" s="1" a="1"/>
  <c r="AY117" i="8" s="1"/>
  <c r="O117" i="8" a="1"/>
  <c r="O117" i="8" s="1"/>
  <c r="Q117" i="8" a="1"/>
  <c r="Q117" i="8" s="1"/>
  <c r="K118" i="8" a="1"/>
  <c r="K118" i="8" s="1"/>
  <c r="O118" i="8" a="1"/>
  <c r="O118" i="8" s="1"/>
  <c r="AY118" i="8" s="1" a="1"/>
  <c r="AY118" i="8" s="1"/>
  <c r="Q118" i="8" a="1"/>
  <c r="Q118" i="8" s="1"/>
  <c r="K119" i="8" a="1"/>
  <c r="K119" i="8" s="1"/>
  <c r="AY119" i="8" s="1" a="1"/>
  <c r="AY119" i="8" s="1"/>
  <c r="O119" i="8" a="1"/>
  <c r="O119" i="8" s="1"/>
  <c r="Q119" i="8" a="1"/>
  <c r="Q119" i="8" s="1"/>
  <c r="K120" i="8" a="1"/>
  <c r="K120" i="8" s="1"/>
  <c r="O120" i="8" a="1"/>
  <c r="O120" i="8" s="1"/>
  <c r="Q120" i="8" a="1"/>
  <c r="Q120" i="8" s="1"/>
  <c r="K121" i="8" a="1"/>
  <c r="K121" i="8" s="1"/>
  <c r="O121" i="8" a="1"/>
  <c r="O121" i="8" s="1"/>
  <c r="Q121" i="8" a="1"/>
  <c r="Q121" i="8" s="1"/>
  <c r="K122" i="8" a="1"/>
  <c r="K122" i="8" s="1"/>
  <c r="O122" i="8" a="1"/>
  <c r="O122" i="8" s="1"/>
  <c r="Q122" i="8" a="1"/>
  <c r="Q122" i="8" s="1"/>
  <c r="K123" i="8" a="1"/>
  <c r="K123" i="8" s="1"/>
  <c r="AY123" i="8" a="1"/>
  <c r="AY123" i="8" s="1"/>
  <c r="O123" i="8" a="1"/>
  <c r="O123" i="8" s="1"/>
  <c r="Q123" i="8" a="1"/>
  <c r="Q123" i="8" s="1"/>
  <c r="K124" i="8" a="1"/>
  <c r="K124" i="8" s="1"/>
  <c r="O124" i="8" a="1"/>
  <c r="O124" i="8" s="1"/>
  <c r="AY124" i="8" s="1" a="1"/>
  <c r="AY124" i="8" s="1"/>
  <c r="Q124" i="8" a="1"/>
  <c r="Q124" i="8" s="1"/>
  <c r="K125" i="8" a="1"/>
  <c r="K125" i="8" s="1"/>
  <c r="O125" i="8" a="1"/>
  <c r="O125" i="8" s="1"/>
  <c r="Q125" i="8" a="1"/>
  <c r="Q125" i="8" s="1"/>
  <c r="K126" i="8" a="1"/>
  <c r="K126" i="8" s="1"/>
  <c r="O126" i="8" a="1"/>
  <c r="O126" i="8" s="1"/>
  <c r="AY126" i="8" s="1" a="1"/>
  <c r="AY126" i="8" s="1"/>
  <c r="Q126" i="8" a="1"/>
  <c r="Q126" i="8" s="1"/>
  <c r="K127" i="8" a="1"/>
  <c r="K127" i="8" s="1"/>
  <c r="O127" i="8" a="1"/>
  <c r="O127" i="8" s="1"/>
  <c r="Q127" i="8" a="1"/>
  <c r="Q127" i="8" s="1"/>
  <c r="K128" i="8" a="1"/>
  <c r="K128" i="8" s="1"/>
  <c r="O128" i="8" a="1"/>
  <c r="O128" i="8" s="1"/>
  <c r="Q128" i="8" a="1"/>
  <c r="Q128" i="8" s="1"/>
  <c r="K129" i="8" a="1"/>
  <c r="K129" i="8" s="1"/>
  <c r="O129" i="8" a="1"/>
  <c r="O129" i="8" s="1"/>
  <c r="Q129" i="8" a="1"/>
  <c r="Q129" i="8" s="1"/>
  <c r="K130" i="8" a="1"/>
  <c r="K130" i="8" s="1"/>
  <c r="O130" i="8" a="1"/>
  <c r="O130" i="8" s="1"/>
  <c r="Q130" i="8" a="1"/>
  <c r="Q130" i="8" s="1"/>
  <c r="AR7" i="8" l="1" a="1"/>
  <c r="AR7" i="8" s="1"/>
  <c r="AS7" i="8" s="1" a="1"/>
  <c r="AS7" i="8" s="1"/>
  <c r="AY114" i="8" a="1"/>
  <c r="AY114" i="8" s="1"/>
  <c r="AY111" i="8" a="1"/>
  <c r="AY111" i="8" s="1"/>
  <c r="AY121" i="8" a="1"/>
  <c r="AY121" i="8" s="1"/>
  <c r="AY107" i="8" a="1"/>
  <c r="AY107" i="8" s="1"/>
  <c r="AY93" i="8" a="1"/>
  <c r="AY93" i="8" s="1"/>
  <c r="AY79" i="8" a="1"/>
  <c r="AY79" i="8" s="1"/>
  <c r="AY65" i="8" a="1"/>
  <c r="AY65" i="8" s="1"/>
  <c r="AY51" i="8" a="1"/>
  <c r="AY51" i="8" s="1"/>
  <c r="AY37" i="8" a="1"/>
  <c r="AY37" i="8" s="1"/>
  <c r="AY23" i="8" a="1"/>
  <c r="AY23" i="8" s="1"/>
  <c r="AY100" i="8" a="1"/>
  <c r="AY100" i="8" s="1"/>
  <c r="AY58" i="8" a="1"/>
  <c r="AY58" i="8" s="1"/>
  <c r="AY41" i="8" a="1"/>
  <c r="AY41" i="8" s="1"/>
  <c r="AY108" i="8" a="1"/>
  <c r="AY108" i="8" s="1"/>
  <c r="AY116" i="8" a="1"/>
  <c r="AY116" i="8" s="1"/>
  <c r="AY129" i="8" a="1"/>
  <c r="AY129" i="8" s="1"/>
  <c r="AY115" i="8" a="1"/>
  <c r="AY115" i="8" s="1"/>
  <c r="AY101" i="8" a="1"/>
  <c r="AY101" i="8" s="1"/>
  <c r="AY87" i="8" a="1"/>
  <c r="AY87" i="8" s="1"/>
  <c r="AY73" i="8" a="1"/>
  <c r="AY73" i="8" s="1"/>
  <c r="AY59" i="8" a="1"/>
  <c r="AY59" i="8" s="1"/>
  <c r="AY45" i="8" a="1"/>
  <c r="AY45" i="8" s="1"/>
  <c r="AY31" i="8" a="1"/>
  <c r="AY31" i="8" s="1"/>
  <c r="AY17" i="8" a="1"/>
  <c r="AY17" i="8" s="1"/>
  <c r="AY72" i="8" a="1"/>
  <c r="AY72" i="8" s="1"/>
  <c r="AY16" i="8" a="1"/>
  <c r="AY16" i="8" s="1"/>
  <c r="AY125" i="8" a="1"/>
  <c r="AY125" i="8" s="1"/>
  <c r="AY97" i="8" a="1"/>
  <c r="AY97" i="8" s="1"/>
  <c r="AY83" i="8" a="1"/>
  <c r="AY83" i="8" s="1"/>
  <c r="AY55" i="8" a="1"/>
  <c r="AY55" i="8" s="1"/>
  <c r="AY42" i="8" a="1"/>
  <c r="AY42" i="8" s="1"/>
  <c r="AY28" i="8" a="1"/>
  <c r="AY28" i="8" s="1"/>
  <c r="AY44" i="8" a="1"/>
  <c r="AY44" i="8" s="1"/>
  <c r="AY30" i="8" a="1"/>
  <c r="AY30" i="8" s="1"/>
  <c r="AY122" i="8" a="1"/>
  <c r="AY122" i="8" s="1"/>
  <c r="AY91" i="8" a="1"/>
  <c r="AY91" i="8" s="1"/>
  <c r="AY86" i="8" a="1"/>
  <c r="AY86" i="8" s="1"/>
  <c r="AY69" i="8" a="1"/>
  <c r="AY69" i="8" s="1"/>
  <c r="AY105" i="8" a="1"/>
  <c r="AY105" i="8" s="1"/>
  <c r="AY130" i="8" a="1"/>
  <c r="AY130" i="8" s="1"/>
  <c r="AY102" i="8" a="1"/>
  <c r="AY102" i="8" s="1"/>
  <c r="AY120" i="8" a="1"/>
  <c r="AY120" i="8" s="1"/>
  <c r="AY106" i="8" a="1"/>
  <c r="AY106" i="8" s="1"/>
  <c r="AY92" i="8" a="1"/>
  <c r="AY92" i="8" s="1"/>
  <c r="AY78" i="8" a="1"/>
  <c r="AY78" i="8" s="1"/>
  <c r="AY64" i="8" a="1"/>
  <c r="AY64" i="8" s="1"/>
  <c r="AY50" i="8" a="1"/>
  <c r="AY50" i="8" s="1"/>
  <c r="AY36" i="8" a="1"/>
  <c r="AY36" i="8" s="1"/>
  <c r="AY22" i="8" a="1"/>
  <c r="AY22" i="8" s="1"/>
  <c r="AY27" i="8" a="1"/>
  <c r="AY27" i="8" s="1"/>
  <c r="AY94" i="8" a="1"/>
  <c r="AY94" i="8" s="1"/>
  <c r="AY80" i="8" a="1"/>
  <c r="AY80" i="8" s="1"/>
  <c r="AY66" i="8" a="1"/>
  <c r="AY66" i="8" s="1"/>
  <c r="AY52" i="8" a="1"/>
  <c r="AY52" i="8" s="1"/>
  <c r="AY38" i="8" a="1"/>
  <c r="AY38" i="8" s="1"/>
  <c r="AY24" i="8" a="1"/>
  <c r="AY24" i="8" s="1"/>
  <c r="AY128" i="8" a="1"/>
  <c r="AY128" i="8" s="1"/>
  <c r="AY88" i="8" a="1"/>
  <c r="AY88" i="8" s="1"/>
  <c r="AY74" i="8" a="1"/>
  <c r="AY74" i="8" s="1"/>
  <c r="AY60" i="8" a="1"/>
  <c r="AY60" i="8" s="1"/>
  <c r="AY46" i="8" a="1"/>
  <c r="AY46" i="8" s="1"/>
  <c r="AY32" i="8" a="1"/>
  <c r="AY32" i="8" s="1"/>
  <c r="AY18" i="8" a="1"/>
  <c r="AY18" i="8" s="1"/>
  <c r="AY127" i="8" a="1"/>
  <c r="AY127" i="8" s="1"/>
  <c r="AY113" i="8" a="1"/>
  <c r="AY113" i="8" s="1"/>
  <c r="AY99" i="8" a="1"/>
  <c r="AY99" i="8" s="1"/>
  <c r="AY85" i="8" a="1"/>
  <c r="AY85" i="8" s="1"/>
  <c r="AY71" i="8" a="1"/>
  <c r="AY71" i="8" s="1"/>
  <c r="AY57" i="8" a="1"/>
  <c r="AY57" i="8" s="1"/>
  <c r="AY43" i="8" a="1"/>
  <c r="AY43" i="8" s="1"/>
  <c r="AY29" i="8" a="1"/>
  <c r="AY29" i="8" s="1"/>
  <c r="AY15" i="8" a="1"/>
  <c r="AY15" i="8" s="1"/>
  <c r="AY14" i="8" a="1"/>
  <c r="AY14" i="8" s="1"/>
  <c r="AY7" i="8" a="1"/>
  <c r="AY7" i="8" s="1"/>
  <c r="AY12" i="8" a="1"/>
  <c r="AY12" i="8" s="1"/>
  <c r="AY9" i="8" a="1"/>
  <c r="AY9" i="8" s="1"/>
  <c r="AY11" i="8" a="1"/>
  <c r="AY11" i="8" s="1"/>
  <c r="AY13" i="8" a="1"/>
  <c r="AY13" i="8" s="1"/>
  <c r="AY8" i="8" a="1"/>
  <c r="AY8" i="8" s="1"/>
  <c r="AY10" i="8" a="1"/>
  <c r="AY10" i="8" s="1"/>
  <c r="AV3" i="8" a="1"/>
  <c r="AV3" i="8" s="1"/>
  <c r="BC127" i="8"/>
  <c r="BC99" i="8"/>
  <c r="BC82" i="8"/>
  <c r="BC54" i="8"/>
  <c r="BC40" i="8"/>
  <c r="BC12" i="8"/>
  <c r="BC74" i="8"/>
  <c r="BC124" i="8"/>
  <c r="BC79" i="8"/>
  <c r="BC118" i="8"/>
  <c r="BC129" i="8"/>
  <c r="BC59" i="8"/>
  <c r="BC45" i="8"/>
  <c r="BC31" i="8"/>
  <c r="BC17" i="8"/>
  <c r="BC130" i="8"/>
  <c r="BC102" i="8"/>
  <c r="BC43" i="8"/>
  <c r="BC29" i="8"/>
  <c r="BC68" i="8"/>
  <c r="BC62" i="8"/>
  <c r="BC48" i="8"/>
  <c r="BC115" i="8"/>
  <c r="BC101" i="8"/>
  <c r="BC98" i="8"/>
  <c r="BC84" i="8"/>
  <c r="BC70" i="8"/>
  <c r="BC56" i="8"/>
  <c r="BC42" i="8"/>
  <c r="BC28" i="8"/>
  <c r="BC14" i="8"/>
  <c r="BC18" i="8"/>
  <c r="BC57" i="8"/>
  <c r="BC15" i="8"/>
  <c r="BC110" i="8"/>
  <c r="BC96" i="8"/>
  <c r="BC107" i="8"/>
  <c r="BC93" i="8"/>
  <c r="BC37" i="8"/>
  <c r="BC9" i="8"/>
  <c r="BC90" i="8"/>
  <c r="BC34" i="8"/>
  <c r="BC20" i="8"/>
  <c r="BC87" i="8"/>
  <c r="BC73" i="8"/>
  <c r="BC126" i="8"/>
  <c r="BC112" i="8"/>
  <c r="BC123" i="8"/>
  <c r="BC109" i="8"/>
  <c r="BC95" i="8"/>
  <c r="BC81" i="8"/>
  <c r="BC67" i="8"/>
  <c r="BC53" i="8"/>
  <c r="BC39" i="8"/>
  <c r="BC25" i="8"/>
  <c r="BC120" i="8"/>
  <c r="BC106" i="8"/>
  <c r="BC92" i="8"/>
  <c r="BC78" i="8"/>
  <c r="BC64" i="8"/>
  <c r="BC50" i="8"/>
  <c r="BC36" i="8"/>
  <c r="BC22" i="8"/>
  <c r="BC116" i="8"/>
  <c r="BC88" i="8"/>
  <c r="BC60" i="8"/>
  <c r="BC32" i="8"/>
  <c r="BC113" i="8"/>
  <c r="BC85" i="8"/>
  <c r="BC121" i="8"/>
  <c r="BC65" i="8"/>
  <c r="BC51" i="8"/>
  <c r="BC23" i="8"/>
  <c r="BC104" i="8"/>
  <c r="BC76" i="8"/>
  <c r="BC117" i="8"/>
  <c r="BC103" i="8"/>
  <c r="BC89" i="8"/>
  <c r="BC75" i="8"/>
  <c r="BC61" i="8"/>
  <c r="BC47" i="8"/>
  <c r="BC33" i="8"/>
  <c r="BC19" i="8"/>
  <c r="BC128" i="8"/>
  <c r="BC100" i="8"/>
  <c r="BC44" i="8"/>
  <c r="BC30" i="8"/>
  <c r="BC111" i="8"/>
  <c r="BC97" i="8"/>
  <c r="BC83" i="8"/>
  <c r="BC69" i="8"/>
  <c r="BC55" i="8"/>
  <c r="BC41" i="8"/>
  <c r="BC27" i="8"/>
  <c r="BC122" i="8"/>
  <c r="BC108" i="8"/>
  <c r="BC94" i="8"/>
  <c r="BC80" i="8"/>
  <c r="BC66" i="8"/>
  <c r="BC52" i="8"/>
  <c r="BC38" i="8"/>
  <c r="BC24" i="8"/>
  <c r="BC10" i="8"/>
  <c r="BC46" i="8"/>
  <c r="BC71" i="8"/>
  <c r="BC114" i="8"/>
  <c r="BC86" i="8"/>
  <c r="BC72" i="8"/>
  <c r="BC58" i="8"/>
  <c r="BC16" i="8"/>
  <c r="BC125" i="8"/>
  <c r="BC119" i="8"/>
  <c r="BC105" i="8"/>
  <c r="BC91" i="8"/>
  <c r="BC77" i="8"/>
  <c r="BC63" i="8"/>
  <c r="BC49" i="8"/>
  <c r="BC35" i="8"/>
  <c r="BC21" i="8"/>
  <c r="AD24" i="8" a="1"/>
  <c r="AD24" i="8" s="1"/>
  <c r="AR34" i="8" a="1"/>
  <c r="AR34" i="8" s="1"/>
  <c r="AS34" i="8" s="1" a="1"/>
  <c r="AS34" i="8" s="1"/>
  <c r="AD98" i="8" a="1"/>
  <c r="AD98" i="8" s="1"/>
  <c r="AJ101" i="8" a="1"/>
  <c r="AJ101" i="8" s="1"/>
  <c r="AD81" i="8" a="1"/>
  <c r="AD81" i="8" s="1"/>
  <c r="AD68" i="8" a="1"/>
  <c r="AD68" i="8" s="1"/>
  <c r="AF110" i="8" a="1"/>
  <c r="AF110" i="8" s="1"/>
  <c r="AJ105" i="8" a="1"/>
  <c r="AJ105" i="8" s="1"/>
  <c r="V50" i="8" a="1"/>
  <c r="V50" i="8" s="1"/>
  <c r="AJ58" i="8" a="1"/>
  <c r="AJ58" i="8" s="1"/>
  <c r="AF66" i="8" a="1"/>
  <c r="AF66" i="8" s="1"/>
  <c r="AJ10" i="8" a="1"/>
  <c r="AJ10" i="8" s="1"/>
  <c r="Z92" i="8" a="1"/>
  <c r="Z92" i="8" s="1"/>
  <c r="V62" i="8" a="1"/>
  <c r="V62" i="8" s="1"/>
  <c r="V123" i="8" a="1"/>
  <c r="V123" i="8" s="1"/>
  <c r="AR111" i="8" a="1"/>
  <c r="AR111" i="8" s="1"/>
  <c r="AS111" i="8" s="1" a="1"/>
  <c r="AS111" i="8" s="1"/>
  <c r="AD82" i="8" a="1"/>
  <c r="AD82" i="8" s="1"/>
  <c r="Z78" i="8" a="1"/>
  <c r="Z78" i="8" s="1"/>
  <c r="AJ74" i="8" a="1"/>
  <c r="AJ74" i="8" s="1"/>
  <c r="AJ25" i="8" a="1"/>
  <c r="AJ25" i="8" s="1"/>
  <c r="V21" i="8" a="1"/>
  <c r="V21" i="8" s="1"/>
  <c r="V39" i="8" a="1"/>
  <c r="V39" i="8" s="1"/>
  <c r="AF37" i="8" a="1"/>
  <c r="AF37" i="8" s="1"/>
  <c r="AD29" i="8" a="1"/>
  <c r="AD29" i="8" s="1"/>
  <c r="V84" i="8" a="1"/>
  <c r="V84" i="8" s="1"/>
  <c r="V111" i="8" a="1"/>
  <c r="V111" i="8" s="1"/>
  <c r="AJ98" i="8" a="1"/>
  <c r="AJ98" i="8" s="1"/>
  <c r="Z94" i="8" a="1"/>
  <c r="Z94" i="8" s="1"/>
  <c r="AD85" i="8" a="1"/>
  <c r="AD85" i="8" s="1"/>
  <c r="Z81" i="8" a="1"/>
  <c r="Z81" i="8" s="1"/>
  <c r="V69" i="8" a="1"/>
  <c r="V69" i="8" s="1"/>
  <c r="AR53" i="8" a="1"/>
  <c r="AR53" i="8" s="1"/>
  <c r="AS53" i="8" s="1" a="1"/>
  <c r="AS53" i="8" s="1"/>
  <c r="AJ113" i="8" a="1"/>
  <c r="AJ113" i="8" s="1"/>
  <c r="AF106" i="8" a="1"/>
  <c r="AF106" i="8" s="1"/>
  <c r="AJ87" i="8" a="1"/>
  <c r="AJ87" i="8" s="1"/>
  <c r="AR69" i="8" a="1"/>
  <c r="AR69" i="8" s="1"/>
  <c r="AS69" i="8" s="1" a="1"/>
  <c r="AS69" i="8" s="1"/>
  <c r="AJ61" i="8" a="1"/>
  <c r="AJ61" i="8" s="1"/>
  <c r="V130" i="8" a="1"/>
  <c r="V130" i="8" s="1"/>
  <c r="Z112" i="8" a="1"/>
  <c r="Z112" i="8" s="1"/>
  <c r="AR77" i="8" a="1"/>
  <c r="AR77" i="8" s="1"/>
  <c r="AS77" i="8" s="1" a="1"/>
  <c r="AS77" i="8" s="1"/>
  <c r="AF36" i="8" a="1"/>
  <c r="AF36" i="8" s="1"/>
  <c r="AR14" i="8" a="1"/>
  <c r="AR14" i="8" s="1"/>
  <c r="AS14" i="8" s="1" a="1"/>
  <c r="AS14" i="8" s="1"/>
  <c r="AJ67" i="8" a="1"/>
  <c r="AJ67" i="8" s="1"/>
  <c r="AF95" i="8" a="1"/>
  <c r="AF95" i="8" s="1"/>
  <c r="V95" i="8" a="1"/>
  <c r="V95" i="8" s="1"/>
  <c r="AF91" i="8" a="1"/>
  <c r="AF91" i="8" s="1"/>
  <c r="V83" i="8" a="1"/>
  <c r="V83" i="8" s="1"/>
  <c r="V91" i="8" a="1"/>
  <c r="V91" i="8" s="1"/>
  <c r="V75" i="8" a="1"/>
  <c r="V75" i="8" s="1"/>
  <c r="AJ69" i="8" a="1"/>
  <c r="AJ69" i="8" s="1"/>
  <c r="V49" i="8" a="1"/>
  <c r="V49" i="8" s="1"/>
  <c r="AF49" i="8" a="1"/>
  <c r="AF49" i="8" s="1"/>
  <c r="V47" i="8" a="1"/>
  <c r="V47" i="8" s="1"/>
  <c r="AD47" i="8" a="1"/>
  <c r="AD47" i="8" s="1"/>
  <c r="V32" i="8" a="1"/>
  <c r="V32" i="8" s="1"/>
  <c r="AF32" i="8" a="1"/>
  <c r="AF32" i="8" s="1"/>
  <c r="AJ32" i="8" a="1"/>
  <c r="AJ32" i="8" s="1"/>
  <c r="Z106" i="8" a="1"/>
  <c r="Z106" i="8" s="1"/>
  <c r="AJ30" i="8" a="1"/>
  <c r="AJ30" i="8" s="1"/>
  <c r="AD30" i="8" a="1"/>
  <c r="AD30" i="8" s="1"/>
  <c r="AF30" i="8" a="1"/>
  <c r="AF30" i="8" s="1"/>
  <c r="AR11" i="8" a="1"/>
  <c r="AR11" i="8" s="1"/>
  <c r="AS11" i="8" s="1" a="1"/>
  <c r="AS11" i="8" s="1"/>
  <c r="AF40" i="8" a="1"/>
  <c r="AF40" i="8" s="1"/>
  <c r="AD129" i="8" a="1"/>
  <c r="AD129" i="8" s="1"/>
  <c r="Z46" i="8" a="1"/>
  <c r="Z46" i="8" s="1"/>
  <c r="AJ46" i="8" a="1"/>
  <c r="AJ46" i="8" s="1"/>
  <c r="AR46" i="8" a="1"/>
  <c r="AR46" i="8" s="1"/>
  <c r="AS46" i="8" s="1" a="1"/>
  <c r="AS46" i="8" s="1"/>
  <c r="AD70" i="8" a="1"/>
  <c r="AD70" i="8" s="1"/>
  <c r="V70" i="8" a="1"/>
  <c r="V70" i="8" s="1"/>
  <c r="Z70" i="8" a="1"/>
  <c r="Z70" i="8" s="1"/>
  <c r="AD48" i="8" a="1"/>
  <c r="AD48" i="8" s="1"/>
  <c r="AD101" i="8" a="1"/>
  <c r="AD101" i="8" s="1"/>
  <c r="V7" i="8" a="1"/>
  <c r="V7" i="8" s="1"/>
  <c r="AJ7" i="8" a="1"/>
  <c r="AJ7" i="8" s="1"/>
  <c r="AD107" i="8" a="1"/>
  <c r="AD107" i="8" s="1"/>
  <c r="AD124" i="8" a="1"/>
  <c r="AD124" i="8" s="1"/>
  <c r="Z73" i="8" a="1"/>
  <c r="Z73" i="8" s="1"/>
  <c r="Z57" i="8" a="1"/>
  <c r="Z57" i="8" s="1"/>
  <c r="V57" i="8" a="1"/>
  <c r="V57" i="8" s="1"/>
  <c r="AR51" i="8" a="1"/>
  <c r="AR51" i="8" s="1"/>
  <c r="AS51" i="8" s="1" a="1"/>
  <c r="AS51" i="8" s="1"/>
  <c r="Z45" i="8" a="1"/>
  <c r="Z45" i="8" s="1"/>
  <c r="AD63" i="8" a="1"/>
  <c r="AD63" i="8" s="1"/>
  <c r="AR97" i="8" a="1"/>
  <c r="AR97" i="8" s="1"/>
  <c r="AS97" i="8" s="1" a="1"/>
  <c r="AS97" i="8" s="1"/>
  <c r="Z68" i="8" a="1"/>
  <c r="Z68" i="8" s="1"/>
  <c r="Z48" i="8" a="1"/>
  <c r="Z48" i="8" s="1"/>
  <c r="AJ129" i="8" a="1"/>
  <c r="AJ129" i="8" s="1"/>
  <c r="AF62" i="8" a="1"/>
  <c r="AF62" i="8" s="1"/>
  <c r="AR37" i="8" a="1"/>
  <c r="AR37" i="8" s="1"/>
  <c r="AS37" i="8" s="1" a="1"/>
  <c r="AS37" i="8" s="1"/>
  <c r="AR83" i="8" a="1"/>
  <c r="AR83" i="8" s="1"/>
  <c r="AS83" i="8" s="1" a="1"/>
  <c r="AS83" i="8" s="1"/>
  <c r="AJ82" i="8" a="1"/>
  <c r="AJ82" i="8" s="1"/>
  <c r="V81" i="8" a="1"/>
  <c r="V81" i="8" s="1"/>
  <c r="AF74" i="8" a="1"/>
  <c r="AF74" i="8" s="1"/>
  <c r="AJ28" i="8" a="1"/>
  <c r="AJ28" i="8" s="1"/>
  <c r="Z87" i="8" a="1"/>
  <c r="Z87" i="8" s="1"/>
  <c r="AR72" i="8" a="1"/>
  <c r="AR72" i="8" s="1"/>
  <c r="AS72" i="8" s="1" a="1"/>
  <c r="AS72" i="8" s="1"/>
  <c r="Z122" i="8" a="1"/>
  <c r="Z122" i="8" s="1"/>
  <c r="AD106" i="8" a="1"/>
  <c r="AD106" i="8" s="1"/>
  <c r="AR128" i="8" a="1"/>
  <c r="AR128" i="8" s="1"/>
  <c r="AS128" i="8" s="1" a="1"/>
  <c r="AS128" i="8" s="1"/>
  <c r="Z115" i="8" a="1"/>
  <c r="Z115" i="8" s="1"/>
  <c r="AD78" i="8" a="1"/>
  <c r="AD78" i="8" s="1"/>
  <c r="AJ91" i="8" a="1"/>
  <c r="AJ91" i="8" s="1"/>
  <c r="AJ68" i="8" a="1"/>
  <c r="AJ68" i="8" s="1"/>
  <c r="Z62" i="8" a="1"/>
  <c r="Z62" i="8" s="1"/>
  <c r="AR41" i="8" a="1"/>
  <c r="AR41" i="8" s="1"/>
  <c r="AS41" i="8" s="1" a="1"/>
  <c r="AS41" i="8" s="1"/>
  <c r="AF105" i="8" a="1"/>
  <c r="AF105" i="8" s="1"/>
  <c r="AJ122" i="8" a="1"/>
  <c r="AJ122" i="8" s="1"/>
  <c r="Z14" i="8" a="1"/>
  <c r="Z14" i="8" s="1"/>
  <c r="AD115" i="8" a="1"/>
  <c r="AD115" i="8" s="1"/>
  <c r="AF87" i="8" a="1"/>
  <c r="AF87" i="8" s="1"/>
  <c r="AJ83" i="8" a="1"/>
  <c r="AJ83" i="8" s="1"/>
  <c r="Z83" i="8" a="1"/>
  <c r="Z83" i="8" s="1"/>
  <c r="V78" i="8" a="1"/>
  <c r="V78" i="8" s="1"/>
  <c r="AF68" i="8" a="1"/>
  <c r="AF68" i="8" s="1"/>
  <c r="AD20" i="8" a="1"/>
  <c r="AD20" i="8" s="1"/>
  <c r="Z111" i="8" a="1"/>
  <c r="Z111" i="8" s="1"/>
  <c r="AR50" i="8" a="1"/>
  <c r="AR50" i="8" s="1"/>
  <c r="AS50" i="8" s="1" a="1"/>
  <c r="AS50" i="8" s="1"/>
  <c r="AJ33" i="8" a="1"/>
  <c r="AJ33" i="8" s="1"/>
  <c r="Z101" i="8" a="1"/>
  <c r="Z101" i="8" s="1"/>
  <c r="V116" i="8" a="1"/>
  <c r="V116" i="8" s="1"/>
  <c r="Z107" i="8" a="1"/>
  <c r="Z107" i="8" s="1"/>
  <c r="AF101" i="8" a="1"/>
  <c r="AF101" i="8" s="1"/>
  <c r="AR82" i="8" a="1"/>
  <c r="AR82" i="8" s="1"/>
  <c r="AS82" i="8" s="1" a="1"/>
  <c r="AS82" i="8" s="1"/>
  <c r="V118" i="8" a="1"/>
  <c r="V118" i="8" s="1"/>
  <c r="AD118" i="8" a="1"/>
  <c r="AD118" i="8" s="1"/>
  <c r="Z118" i="8" a="1"/>
  <c r="Z118" i="8" s="1"/>
  <c r="AF118" i="8" a="1"/>
  <c r="AF118" i="8" s="1"/>
  <c r="AJ118" i="8" a="1"/>
  <c r="AJ118" i="8" s="1"/>
  <c r="AR118" i="8" a="1"/>
  <c r="AR118" i="8" s="1"/>
  <c r="AS118" i="8" s="1" a="1"/>
  <c r="AS118" i="8" s="1"/>
  <c r="AF89" i="8" a="1"/>
  <c r="AF89" i="8" s="1"/>
  <c r="AJ89" i="8" a="1"/>
  <c r="AJ89" i="8" s="1"/>
  <c r="V89" i="8" a="1"/>
  <c r="V89" i="8" s="1"/>
  <c r="AD89" i="8" a="1"/>
  <c r="AD89" i="8" s="1"/>
  <c r="AR89" i="8" a="1"/>
  <c r="AR89" i="8" s="1"/>
  <c r="AS89" i="8" s="1" a="1"/>
  <c r="AS89" i="8" s="1"/>
  <c r="Z89" i="8" a="1"/>
  <c r="Z89" i="8" s="1"/>
  <c r="V93" i="8" a="1"/>
  <c r="V93" i="8" s="1"/>
  <c r="AD93" i="8" a="1"/>
  <c r="AD93" i="8" s="1"/>
  <c r="AR93" i="8" a="1"/>
  <c r="AR93" i="8" s="1"/>
  <c r="AS93" i="8" s="1" a="1"/>
  <c r="AS93" i="8" s="1"/>
  <c r="AF93" i="8" a="1"/>
  <c r="AF93" i="8" s="1"/>
  <c r="AJ93" i="8" a="1"/>
  <c r="AJ93" i="8" s="1"/>
  <c r="Z93" i="8" a="1"/>
  <c r="Z93" i="8" s="1"/>
  <c r="AR126" i="8" a="1"/>
  <c r="AR126" i="8" s="1"/>
  <c r="AS126" i="8" s="1" a="1"/>
  <c r="AS126" i="8" s="1"/>
  <c r="AJ126" i="8" a="1"/>
  <c r="AJ126" i="8" s="1"/>
  <c r="V126" i="8" a="1"/>
  <c r="V126" i="8" s="1"/>
  <c r="Z125" i="8" a="1"/>
  <c r="Z125" i="8" s="1"/>
  <c r="V125" i="8" a="1"/>
  <c r="V125" i="8" s="1"/>
  <c r="AF125" i="8" a="1"/>
  <c r="AF125" i="8" s="1"/>
  <c r="V127" i="8" a="1"/>
  <c r="V127" i="8" s="1"/>
  <c r="AF127" i="8" a="1"/>
  <c r="AF127" i="8" s="1"/>
  <c r="AJ127" i="8" a="1"/>
  <c r="AJ127" i="8" s="1"/>
  <c r="AR127" i="8" a="1"/>
  <c r="AR127" i="8" s="1"/>
  <c r="AS127" i="8" s="1" a="1"/>
  <c r="AS127" i="8" s="1"/>
  <c r="Z127" i="8" a="1"/>
  <c r="Z127" i="8" s="1"/>
  <c r="V120" i="8" a="1"/>
  <c r="V120" i="8" s="1"/>
  <c r="Z79" i="8" a="1"/>
  <c r="Z79" i="8" s="1"/>
  <c r="AJ79" i="8" a="1"/>
  <c r="AJ79" i="8" s="1"/>
  <c r="AJ54" i="8" a="1"/>
  <c r="AJ54" i="8" s="1"/>
  <c r="Z54" i="8" a="1"/>
  <c r="Z54" i="8" s="1"/>
  <c r="AR54" i="8" a="1"/>
  <c r="AR54" i="8" s="1"/>
  <c r="AS54" i="8" s="1" a="1"/>
  <c r="AS54" i="8" s="1"/>
  <c r="V54" i="8" a="1"/>
  <c r="V54" i="8" s="1"/>
  <c r="AD54" i="8" a="1"/>
  <c r="AD54" i="8" s="1"/>
  <c r="AF54" i="8" a="1"/>
  <c r="AF54" i="8" s="1"/>
  <c r="AR31" i="8" a="1"/>
  <c r="AR31" i="8" s="1"/>
  <c r="AS31" i="8" s="1" a="1"/>
  <c r="AS31" i="8" s="1"/>
  <c r="Z31" i="8" a="1"/>
  <c r="Z31" i="8" s="1"/>
  <c r="AD125" i="8" a="1"/>
  <c r="AD125" i="8" s="1"/>
  <c r="AR55" i="8" a="1"/>
  <c r="AR55" i="8" s="1"/>
  <c r="AS55" i="8" s="1" a="1"/>
  <c r="AS55" i="8" s="1"/>
  <c r="AJ55" i="8" a="1"/>
  <c r="AJ55" i="8" s="1"/>
  <c r="V27" i="8" a="1"/>
  <c r="V27" i="8" s="1"/>
  <c r="AF27" i="8" a="1"/>
  <c r="AF27" i="8" s="1"/>
  <c r="AJ27" i="8" a="1"/>
  <c r="AJ27" i="8" s="1"/>
  <c r="AR27" i="8" a="1"/>
  <c r="AR27" i="8" s="1"/>
  <c r="AS27" i="8" s="1" a="1"/>
  <c r="AS27" i="8" s="1"/>
  <c r="Z27" i="8" a="1"/>
  <c r="Z27" i="8" s="1"/>
  <c r="AD27" i="8" a="1"/>
  <c r="AD27" i="8" s="1"/>
  <c r="V9" i="8" a="1"/>
  <c r="V9" i="8" s="1"/>
  <c r="V45" i="8" a="1"/>
  <c r="V45" i="8" s="1"/>
  <c r="AR23" i="8" a="1"/>
  <c r="AR23" i="8" s="1"/>
  <c r="AS23" i="8" s="1" a="1"/>
  <c r="AS23" i="8" s="1"/>
  <c r="AF23" i="8" a="1"/>
  <c r="AF23" i="8" s="1"/>
  <c r="V23" i="8" a="1"/>
  <c r="V23" i="8" s="1"/>
  <c r="Z80" i="8" a="1"/>
  <c r="Z80" i="8" s="1"/>
  <c r="AR80" i="8" a="1"/>
  <c r="AR80" i="8" s="1"/>
  <c r="AS80" i="8" s="1" a="1"/>
  <c r="AS80" i="8" s="1"/>
  <c r="V90" i="8" a="1"/>
  <c r="V90" i="8" s="1"/>
  <c r="Z90" i="8" a="1"/>
  <c r="Z90" i="8" s="1"/>
  <c r="AD90" i="8" a="1"/>
  <c r="AD90" i="8" s="1"/>
  <c r="AF90" i="8" a="1"/>
  <c r="AF90" i="8" s="1"/>
  <c r="Z44" i="8" a="1"/>
  <c r="Z44" i="8" s="1"/>
  <c r="AD44" i="8" a="1"/>
  <c r="AD44" i="8" s="1"/>
  <c r="V44" i="8" a="1"/>
  <c r="V44" i="8" s="1"/>
  <c r="AF44" i="8" a="1"/>
  <c r="AF44" i="8" s="1"/>
  <c r="AR44" i="8" a="1"/>
  <c r="AR44" i="8" s="1"/>
  <c r="AS44" i="8" s="1" a="1"/>
  <c r="AS44" i="8" s="1"/>
  <c r="AJ44" i="8" a="1"/>
  <c r="AJ44" i="8" s="1"/>
  <c r="V33" i="8" a="1"/>
  <c r="V33" i="8" s="1"/>
  <c r="AR12" i="8" a="1"/>
  <c r="AR12" i="8" s="1"/>
  <c r="AS12" i="8" s="1" a="1"/>
  <c r="AS12" i="8" s="1"/>
  <c r="V12" i="8" a="1"/>
  <c r="V12" i="8" s="1"/>
  <c r="AF12" i="8" a="1"/>
  <c r="AF12" i="8" s="1"/>
  <c r="AJ12" i="8" a="1"/>
  <c r="AJ12" i="8" s="1"/>
  <c r="Z12" i="8" a="1"/>
  <c r="Z12" i="8" s="1"/>
  <c r="AD12" i="8" a="1"/>
  <c r="AD12" i="8" s="1"/>
  <c r="V110" i="8" a="1"/>
  <c r="V110" i="8" s="1"/>
  <c r="Z110" i="8" a="1"/>
  <c r="Z110" i="8" s="1"/>
  <c r="AD110" i="8" a="1"/>
  <c r="AD110" i="8" s="1"/>
  <c r="V13" i="8" a="1"/>
  <c r="V13" i="8" s="1"/>
  <c r="AF114" i="8" a="1"/>
  <c r="AF114" i="8" s="1"/>
  <c r="AJ114" i="8" a="1"/>
  <c r="AJ114" i="8" s="1"/>
  <c r="AD114" i="8" a="1"/>
  <c r="AD114" i="8" s="1"/>
  <c r="V114" i="8" a="1"/>
  <c r="V114" i="8" s="1"/>
  <c r="Z114" i="8" a="1"/>
  <c r="Z114" i="8" s="1"/>
  <c r="V99" i="8" a="1"/>
  <c r="V99" i="8" s="1"/>
  <c r="Z99" i="8" a="1"/>
  <c r="Z99" i="8" s="1"/>
  <c r="AD99" i="8" a="1"/>
  <c r="AD99" i="8" s="1"/>
  <c r="AJ99" i="8" a="1"/>
  <c r="AJ99" i="8" s="1"/>
  <c r="AF99" i="8" a="1"/>
  <c r="AF99" i="8" s="1"/>
  <c r="AD71" i="8" a="1"/>
  <c r="AD71" i="8" s="1"/>
  <c r="AF71" i="8" a="1"/>
  <c r="AF71" i="8" s="1"/>
  <c r="V71" i="8" a="1"/>
  <c r="V71" i="8" s="1"/>
  <c r="Z71" i="8" a="1"/>
  <c r="Z71" i="8" s="1"/>
  <c r="AJ71" i="8" a="1"/>
  <c r="AJ71" i="8" s="1"/>
  <c r="V104" i="8" a="1"/>
  <c r="V104" i="8" s="1"/>
  <c r="Z104" i="8" a="1"/>
  <c r="Z104" i="8" s="1"/>
  <c r="AD104" i="8" a="1"/>
  <c r="AD104" i="8" s="1"/>
  <c r="AR104" i="8" a="1"/>
  <c r="AR104" i="8" s="1"/>
  <c r="AS104" i="8" s="1" a="1"/>
  <c r="AS104" i="8" s="1"/>
  <c r="Z119" i="8" a="1"/>
  <c r="Z119" i="8" s="1"/>
  <c r="AD119" i="8" a="1"/>
  <c r="AD119" i="8" s="1"/>
  <c r="V119" i="8" a="1"/>
  <c r="V119" i="8" s="1"/>
  <c r="AJ119" i="8" a="1"/>
  <c r="AJ119" i="8" s="1"/>
  <c r="AF100" i="8" a="1"/>
  <c r="AF100" i="8" s="1"/>
  <c r="AJ100" i="8" a="1"/>
  <c r="AJ100" i="8" s="1"/>
  <c r="V100" i="8" a="1"/>
  <c r="V100" i="8" s="1"/>
  <c r="Z100" i="8" a="1"/>
  <c r="Z100" i="8" s="1"/>
  <c r="AR100" i="8" a="1"/>
  <c r="AR100" i="8" s="1"/>
  <c r="AS100" i="8" s="1" a="1"/>
  <c r="AS100" i="8" s="1"/>
  <c r="AR65" i="8" a="1"/>
  <c r="AR65" i="8" s="1"/>
  <c r="AS65" i="8" s="1" a="1"/>
  <c r="AS65" i="8" s="1"/>
  <c r="V65" i="8" a="1"/>
  <c r="V65" i="8" s="1"/>
  <c r="Z65" i="8" a="1"/>
  <c r="Z65" i="8" s="1"/>
  <c r="AD65" i="8" a="1"/>
  <c r="AD65" i="8" s="1"/>
  <c r="AF65" i="8" a="1"/>
  <c r="AF65" i="8" s="1"/>
  <c r="AJ65" i="8" a="1"/>
  <c r="AJ65" i="8" s="1"/>
  <c r="AF126" i="8" a="1"/>
  <c r="AF126" i="8" s="1"/>
  <c r="AD126" i="8" a="1"/>
  <c r="AD126" i="8" s="1"/>
  <c r="AD121" i="8" a="1"/>
  <c r="AD121" i="8" s="1"/>
  <c r="AR94" i="8" a="1"/>
  <c r="AR94" i="8" s="1"/>
  <c r="AS94" i="8" s="1" a="1"/>
  <c r="AS94" i="8" s="1"/>
  <c r="AD64" i="8" a="1"/>
  <c r="AD64" i="8" s="1"/>
  <c r="AF64" i="8" a="1"/>
  <c r="AF64" i="8" s="1"/>
  <c r="V64" i="8" a="1"/>
  <c r="V64" i="8" s="1"/>
  <c r="AD56" i="8" a="1"/>
  <c r="AD56" i="8" s="1"/>
  <c r="V56" i="8" a="1"/>
  <c r="V56" i="8" s="1"/>
  <c r="Z56" i="8" a="1"/>
  <c r="Z56" i="8" s="1"/>
  <c r="AF56" i="8" a="1"/>
  <c r="AF56" i="8" s="1"/>
  <c r="AR56" i="8" a="1"/>
  <c r="AR56" i="8" s="1"/>
  <c r="AS56" i="8" s="1" a="1"/>
  <c r="AS56" i="8" s="1"/>
  <c r="AR28" i="8" a="1"/>
  <c r="AR28" i="8" s="1"/>
  <c r="AS28" i="8" s="1" a="1"/>
  <c r="AS28" i="8" s="1"/>
  <c r="Z126" i="8" a="1"/>
  <c r="Z126" i="8" s="1"/>
  <c r="Z123" i="8" a="1"/>
  <c r="Z123" i="8" s="1"/>
  <c r="Z105" i="8" a="1"/>
  <c r="Z105" i="8" s="1"/>
  <c r="AD105" i="8" a="1"/>
  <c r="AD105" i="8" s="1"/>
  <c r="V105" i="8" a="1"/>
  <c r="V105" i="8" s="1"/>
  <c r="AR105" i="8" a="1"/>
  <c r="AR105" i="8" s="1"/>
  <c r="AS105" i="8" s="1" a="1"/>
  <c r="AS105" i="8" s="1"/>
  <c r="Z97" i="8" a="1"/>
  <c r="Z97" i="8" s="1"/>
  <c r="V97" i="8" a="1"/>
  <c r="V97" i="8" s="1"/>
  <c r="AJ97" i="8" a="1"/>
  <c r="AJ97" i="8" s="1"/>
  <c r="AR71" i="8" a="1"/>
  <c r="AR71" i="8" s="1"/>
  <c r="AS71" i="8" s="1" a="1"/>
  <c r="AS71" i="8" s="1"/>
  <c r="AJ47" i="8" a="1"/>
  <c r="AJ47" i="8" s="1"/>
  <c r="Z47" i="8" a="1"/>
  <c r="Z47" i="8" s="1"/>
  <c r="V38" i="8" a="1"/>
  <c r="V38" i="8" s="1"/>
  <c r="AJ38" i="8" a="1"/>
  <c r="AJ38" i="8" s="1"/>
  <c r="AR38" i="8" a="1"/>
  <c r="AR38" i="8" s="1"/>
  <c r="AS38" i="8" s="1" a="1"/>
  <c r="AS38" i="8" s="1"/>
  <c r="Z38" i="8" a="1"/>
  <c r="Z38" i="8" s="1"/>
  <c r="AD38" i="8" a="1"/>
  <c r="AD38" i="8" s="1"/>
  <c r="AF38" i="8" a="1"/>
  <c r="AF38" i="8" s="1"/>
  <c r="V16" i="8" a="1"/>
  <c r="V16" i="8" s="1"/>
  <c r="AD16" i="8" a="1"/>
  <c r="AD16" i="8" s="1"/>
  <c r="AF16" i="8" a="1"/>
  <c r="AF16" i="8" s="1"/>
  <c r="AJ16" i="8" a="1"/>
  <c r="AJ16" i="8" s="1"/>
  <c r="AR129" i="8" a="1"/>
  <c r="AR129" i="8" s="1"/>
  <c r="AS129" i="8" s="1" a="1"/>
  <c r="AS129" i="8" s="1"/>
  <c r="Z129" i="8" a="1"/>
  <c r="Z129" i="8" s="1"/>
  <c r="V129" i="8" a="1"/>
  <c r="V129" i="8" s="1"/>
  <c r="AF129" i="8" a="1"/>
  <c r="AF129" i="8" s="1"/>
  <c r="Z120" i="8" a="1"/>
  <c r="Z120" i="8" s="1"/>
  <c r="AJ73" i="8" a="1"/>
  <c r="AJ73" i="8" s="1"/>
  <c r="AD73" i="8" a="1"/>
  <c r="AD73" i="8" s="1"/>
  <c r="AF73" i="8" a="1"/>
  <c r="AF73" i="8" s="1"/>
  <c r="V73" i="8" a="1"/>
  <c r="V73" i="8" s="1"/>
  <c r="AR73" i="8" a="1"/>
  <c r="AR73" i="8" s="1"/>
  <c r="AS73" i="8" s="1" a="1"/>
  <c r="AS73" i="8" s="1"/>
  <c r="AD127" i="8" a="1"/>
  <c r="AD127" i="8" s="1"/>
  <c r="AF115" i="8" a="1"/>
  <c r="AF115" i="8" s="1"/>
  <c r="AR112" i="8" a="1"/>
  <c r="AR112" i="8" s="1"/>
  <c r="AS112" i="8" s="1" a="1"/>
  <c r="AS112" i="8" s="1"/>
  <c r="AD112" i="8" a="1"/>
  <c r="AD112" i="8" s="1"/>
  <c r="AF112" i="8" a="1"/>
  <c r="AF112" i="8" s="1"/>
  <c r="AJ112" i="8" a="1"/>
  <c r="AJ112" i="8" s="1"/>
  <c r="V112" i="8" a="1"/>
  <c r="V112" i="8" s="1"/>
  <c r="AD100" i="8" a="1"/>
  <c r="AD100" i="8" s="1"/>
  <c r="Z77" i="8" a="1"/>
  <c r="Z77" i="8" s="1"/>
  <c r="AD77" i="8" a="1"/>
  <c r="AD77" i="8" s="1"/>
  <c r="AJ77" i="8" a="1"/>
  <c r="AJ77" i="8" s="1"/>
  <c r="V77" i="8" a="1"/>
  <c r="V77" i="8" s="1"/>
  <c r="AF77" i="8" a="1"/>
  <c r="AF77" i="8" s="1"/>
  <c r="AF67" i="8" a="1"/>
  <c r="AF67" i="8" s="1"/>
  <c r="V67" i="8" a="1"/>
  <c r="V67" i="8" s="1"/>
  <c r="Z67" i="8" a="1"/>
  <c r="Z67" i="8" s="1"/>
  <c r="AD67" i="8" a="1"/>
  <c r="AD67" i="8" s="1"/>
  <c r="AR67" i="8" a="1"/>
  <c r="AR67" i="8" s="1"/>
  <c r="AS67" i="8" s="1" a="1"/>
  <c r="AS67" i="8" s="1"/>
  <c r="Z20" i="8" a="1"/>
  <c r="Z20" i="8" s="1"/>
  <c r="AD120" i="8" a="1"/>
  <c r="AD120" i="8" s="1"/>
  <c r="AJ109" i="8" a="1"/>
  <c r="AJ109" i="8" s="1"/>
  <c r="AR109" i="8" a="1"/>
  <c r="AR109" i="8" s="1"/>
  <c r="AS109" i="8" s="1" a="1"/>
  <c r="AS109" i="8" s="1"/>
  <c r="Z109" i="8" a="1"/>
  <c r="Z109" i="8" s="1"/>
  <c r="V109" i="8" a="1"/>
  <c r="V109" i="8" s="1"/>
  <c r="AD109" i="8" a="1"/>
  <c r="AD109" i="8" s="1"/>
  <c r="V102" i="8" a="1"/>
  <c r="V102" i="8" s="1"/>
  <c r="V76" i="8" a="1"/>
  <c r="V76" i="8" s="1"/>
  <c r="Z76" i="8" a="1"/>
  <c r="Z76" i="8" s="1"/>
  <c r="AD76" i="8" a="1"/>
  <c r="AD76" i="8" s="1"/>
  <c r="AF76" i="8" a="1"/>
  <c r="AF76" i="8" s="1"/>
  <c r="AJ76" i="8" a="1"/>
  <c r="AJ76" i="8" s="1"/>
  <c r="AR35" i="8" a="1"/>
  <c r="AR35" i="8" s="1"/>
  <c r="AS35" i="8" s="1" a="1"/>
  <c r="AS35" i="8" s="1"/>
  <c r="Z35" i="8" a="1"/>
  <c r="Z35" i="8" s="1"/>
  <c r="V35" i="8" a="1"/>
  <c r="V35" i="8" s="1"/>
  <c r="AD35" i="8" a="1"/>
  <c r="AD35" i="8" s="1"/>
  <c r="AF35" i="8" a="1"/>
  <c r="AF35" i="8" s="1"/>
  <c r="AJ35" i="8" a="1"/>
  <c r="AJ35" i="8" s="1"/>
  <c r="AR125" i="8" a="1"/>
  <c r="AR125" i="8" s="1"/>
  <c r="AS125" i="8" s="1" a="1"/>
  <c r="AS125" i="8" s="1"/>
  <c r="AJ121" i="8" a="1"/>
  <c r="AJ121" i="8" s="1"/>
  <c r="AJ116" i="8" a="1"/>
  <c r="AJ116" i="8" s="1"/>
  <c r="AF42" i="8" a="1"/>
  <c r="AF42" i="8" s="1"/>
  <c r="Z42" i="8" a="1"/>
  <c r="Z42" i="8" s="1"/>
  <c r="AJ42" i="8" a="1"/>
  <c r="AJ42" i="8" s="1"/>
  <c r="AR42" i="8" a="1"/>
  <c r="AR42" i="8" s="1"/>
  <c r="AS42" i="8" s="1" a="1"/>
  <c r="AS42" i="8" s="1"/>
  <c r="V42" i="8" a="1"/>
  <c r="V42" i="8" s="1"/>
  <c r="AD42" i="8" a="1"/>
  <c r="AD42" i="8" s="1"/>
  <c r="AR119" i="8" a="1"/>
  <c r="AR119" i="8" s="1"/>
  <c r="AS119" i="8" s="1" a="1"/>
  <c r="AS119" i="8" s="1"/>
  <c r="V88" i="8" a="1"/>
  <c r="V88" i="8" s="1"/>
  <c r="AF88" i="8" a="1"/>
  <c r="AF88" i="8" s="1"/>
  <c r="AR88" i="8" a="1"/>
  <c r="AR88" i="8" s="1"/>
  <c r="AS88" i="8" s="1" a="1"/>
  <c r="AS88" i="8" s="1"/>
  <c r="AR84" i="8" a="1"/>
  <c r="AR84" i="8" s="1"/>
  <c r="AS84" i="8" s="1" a="1"/>
  <c r="AS84" i="8" s="1"/>
  <c r="AJ84" i="8" a="1"/>
  <c r="AJ84" i="8" s="1"/>
  <c r="AD84" i="8" a="1"/>
  <c r="AD84" i="8" s="1"/>
  <c r="AF84" i="8" a="1"/>
  <c r="AF84" i="8" s="1"/>
  <c r="AR79" i="8" a="1"/>
  <c r="AR79" i="8" s="1"/>
  <c r="AS79" i="8" s="1" a="1"/>
  <c r="AS79" i="8" s="1"/>
  <c r="Z24" i="8" a="1"/>
  <c r="Z24" i="8" s="1"/>
  <c r="AJ125" i="8" a="1"/>
  <c r="AJ125" i="8" s="1"/>
  <c r="V122" i="8" a="1"/>
  <c r="V122" i="8" s="1"/>
  <c r="AJ92" i="8" a="1"/>
  <c r="AJ92" i="8" s="1"/>
  <c r="AR92" i="8" a="1"/>
  <c r="AR92" i="8" s="1"/>
  <c r="AS92" i="8" s="1" a="1"/>
  <c r="AS92" i="8" s="1"/>
  <c r="AD92" i="8" a="1"/>
  <c r="AD92" i="8" s="1"/>
  <c r="V92" i="8" a="1"/>
  <c r="V92" i="8" s="1"/>
  <c r="AF85" i="8" a="1"/>
  <c r="AF85" i="8" s="1"/>
  <c r="AR18" i="8" a="1"/>
  <c r="AR18" i="8" s="1"/>
  <c r="AS18" i="8" s="1" a="1"/>
  <c r="AS18" i="8" s="1"/>
  <c r="V18" i="8" a="1"/>
  <c r="V18" i="8" s="1"/>
  <c r="Z18" i="8" a="1"/>
  <c r="Z18" i="8" s="1"/>
  <c r="AD18" i="8" a="1"/>
  <c r="AD18" i="8" s="1"/>
  <c r="AF18" i="8" a="1"/>
  <c r="AF18" i="8" s="1"/>
  <c r="AJ18" i="8" a="1"/>
  <c r="AJ18" i="8" s="1"/>
  <c r="AR124" i="8" a="1"/>
  <c r="AR124" i="8" s="1"/>
  <c r="AS124" i="8" s="1" a="1"/>
  <c r="AS124" i="8" s="1"/>
  <c r="AF119" i="8" a="1"/>
  <c r="AF119" i="8" s="1"/>
  <c r="AR114" i="8" a="1"/>
  <c r="AR114" i="8" s="1"/>
  <c r="AS114" i="8" s="1" a="1"/>
  <c r="AS114" i="8" s="1"/>
  <c r="AF109" i="8" a="1"/>
  <c r="AF109" i="8" s="1"/>
  <c r="AJ104" i="8" a="1"/>
  <c r="AJ104" i="8" s="1"/>
  <c r="AD97" i="8" a="1"/>
  <c r="AD97" i="8" s="1"/>
  <c r="AR90" i="8" a="1"/>
  <c r="AR90" i="8" s="1"/>
  <c r="AS90" i="8" s="1" a="1"/>
  <c r="AS90" i="8" s="1"/>
  <c r="AR113" i="8" a="1"/>
  <c r="AR113" i="8" s="1"/>
  <c r="AS113" i="8" s="1" a="1"/>
  <c r="AS113" i="8" s="1"/>
  <c r="AR110" i="8" a="1"/>
  <c r="AR110" i="8" s="1"/>
  <c r="AS110" i="8" s="1" a="1"/>
  <c r="AS110" i="8" s="1"/>
  <c r="AJ106" i="8" a="1"/>
  <c r="AJ106" i="8" s="1"/>
  <c r="AR106" i="8" a="1"/>
  <c r="AR106" i="8" s="1"/>
  <c r="AS106" i="8" s="1" a="1"/>
  <c r="AS106" i="8" s="1"/>
  <c r="V106" i="8" a="1"/>
  <c r="V106" i="8" s="1"/>
  <c r="AF104" i="8" a="1"/>
  <c r="AF104" i="8" s="1"/>
  <c r="AF103" i="8" a="1"/>
  <c r="AF103" i="8" s="1"/>
  <c r="AJ103" i="8" a="1"/>
  <c r="AJ103" i="8" s="1"/>
  <c r="AR103" i="8" a="1"/>
  <c r="AR103" i="8" s="1"/>
  <c r="AS103" i="8" s="1" a="1"/>
  <c r="AS103" i="8" s="1"/>
  <c r="V103" i="8" a="1"/>
  <c r="V103" i="8" s="1"/>
  <c r="Z103" i="8" a="1"/>
  <c r="Z103" i="8" s="1"/>
  <c r="AD103" i="8" a="1"/>
  <c r="AD103" i="8" s="1"/>
  <c r="V101" i="8" a="1"/>
  <c r="V101" i="8" s="1"/>
  <c r="AJ90" i="8" a="1"/>
  <c r="AJ90" i="8" s="1"/>
  <c r="AR76" i="8" a="1"/>
  <c r="AR76" i="8" s="1"/>
  <c r="AS76" i="8" s="1" a="1"/>
  <c r="AS76" i="8" s="1"/>
  <c r="Z74" i="8" a="1"/>
  <c r="Z74" i="8" s="1"/>
  <c r="V74" i="8" a="1"/>
  <c r="V74" i="8" s="1"/>
  <c r="AR74" i="8" a="1"/>
  <c r="AR74" i="8" s="1"/>
  <c r="AS74" i="8" s="1" a="1"/>
  <c r="AS74" i="8" s="1"/>
  <c r="AD74" i="8" a="1"/>
  <c r="AD74" i="8" s="1"/>
  <c r="V58" i="8" a="1"/>
  <c r="V58" i="8" s="1"/>
  <c r="Z58" i="8" a="1"/>
  <c r="Z58" i="8" s="1"/>
  <c r="AD58" i="8" a="1"/>
  <c r="AD58" i="8" s="1"/>
  <c r="AR58" i="8" a="1"/>
  <c r="AR58" i="8" s="1"/>
  <c r="AS58" i="8" s="1" a="1"/>
  <c r="AS58" i="8" s="1"/>
  <c r="AF58" i="8" a="1"/>
  <c r="AF58" i="8" s="1"/>
  <c r="AJ36" i="8" a="1"/>
  <c r="AJ36" i="8" s="1"/>
  <c r="AD31" i="8" a="1"/>
  <c r="AD31" i="8" s="1"/>
  <c r="AR115" i="8" a="1"/>
  <c r="AR115" i="8" s="1"/>
  <c r="AS115" i="8" s="1" a="1"/>
  <c r="AS115" i="8" s="1"/>
  <c r="V115" i="8" a="1"/>
  <c r="V115" i="8" s="1"/>
  <c r="AJ115" i="8" a="1"/>
  <c r="AJ115" i="8" s="1"/>
  <c r="AR99" i="8" a="1"/>
  <c r="AR99" i="8" s="1"/>
  <c r="AS99" i="8" s="1" a="1"/>
  <c r="AS99" i="8" s="1"/>
  <c r="AF72" i="8" a="1"/>
  <c r="AF72" i="8" s="1"/>
  <c r="V72" i="8" a="1"/>
  <c r="V72" i="8" s="1"/>
  <c r="Z72" i="8" a="1"/>
  <c r="Z72" i="8" s="1"/>
  <c r="AD72" i="8" a="1"/>
  <c r="AD72" i="8" s="1"/>
  <c r="AF130" i="8" a="1"/>
  <c r="AF130" i="8" s="1"/>
  <c r="AJ80" i="8" a="1"/>
  <c r="AJ80" i="8" s="1"/>
  <c r="AR122" i="8" a="1"/>
  <c r="AR122" i="8" s="1"/>
  <c r="AS122" i="8" s="1" a="1"/>
  <c r="AS122" i="8" s="1"/>
  <c r="AR121" i="8" a="1"/>
  <c r="AR121" i="8" s="1"/>
  <c r="AS121" i="8" s="1" a="1"/>
  <c r="AS121" i="8" s="1"/>
  <c r="AJ111" i="8" a="1"/>
  <c r="AJ111" i="8" s="1"/>
  <c r="AJ110" i="8" a="1"/>
  <c r="AJ110" i="8" s="1"/>
  <c r="Z108" i="8" a="1"/>
  <c r="Z108" i="8" s="1"/>
  <c r="AR108" i="8" a="1"/>
  <c r="AR108" i="8" s="1"/>
  <c r="AS108" i="8" s="1" a="1"/>
  <c r="AS108" i="8" s="1"/>
  <c r="V108" i="8" a="1"/>
  <c r="V108" i="8" s="1"/>
  <c r="AJ108" i="8" a="1"/>
  <c r="AJ108" i="8" s="1"/>
  <c r="AJ107" i="8" a="1"/>
  <c r="AJ107" i="8" s="1"/>
  <c r="AR98" i="8" a="1"/>
  <c r="AR98" i="8" s="1"/>
  <c r="AS98" i="8" s="1" a="1"/>
  <c r="AS98" i="8" s="1"/>
  <c r="AF98" i="8" a="1"/>
  <c r="AF98" i="8" s="1"/>
  <c r="V98" i="8" a="1"/>
  <c r="V98" i="8" s="1"/>
  <c r="Z98" i="8" a="1"/>
  <c r="Z98" i="8" s="1"/>
  <c r="AF92" i="8" a="1"/>
  <c r="AF92" i="8" s="1"/>
  <c r="Z84" i="8" a="1"/>
  <c r="Z84" i="8" s="1"/>
  <c r="AJ72" i="8" a="1"/>
  <c r="AJ72" i="8" s="1"/>
  <c r="AF61" i="8" a="1"/>
  <c r="AF61" i="8" s="1"/>
  <c r="AJ56" i="8" a="1"/>
  <c r="AJ56" i="8" s="1"/>
  <c r="V31" i="8" a="1"/>
  <c r="V31" i="8" s="1"/>
  <c r="AF22" i="8" a="1"/>
  <c r="AF22" i="8" s="1"/>
  <c r="AJ22" i="8" a="1"/>
  <c r="AJ22" i="8" s="1"/>
  <c r="AD122" i="8" a="1"/>
  <c r="AD122" i="8" s="1"/>
  <c r="V94" i="8" a="1"/>
  <c r="V94" i="8" s="1"/>
  <c r="Z91" i="8" a="1"/>
  <c r="Z91" i="8" s="1"/>
  <c r="AD91" i="8" a="1"/>
  <c r="AD91" i="8" s="1"/>
  <c r="AR91" i="8" a="1"/>
  <c r="AR91" i="8" s="1"/>
  <c r="AS91" i="8" s="1" a="1"/>
  <c r="AS91" i="8" s="1"/>
  <c r="AD80" i="8" a="1"/>
  <c r="AD80" i="8" s="1"/>
  <c r="AF80" i="8" a="1"/>
  <c r="AF80" i="8" s="1"/>
  <c r="V80" i="8" a="1"/>
  <c r="V80" i="8" s="1"/>
  <c r="V79" i="8" a="1"/>
  <c r="V79" i="8" s="1"/>
  <c r="AD79" i="8" a="1"/>
  <c r="AD79" i="8" s="1"/>
  <c r="AF79" i="8" a="1"/>
  <c r="AF79" i="8" s="1"/>
  <c r="AF59" i="8" a="1"/>
  <c r="AF59" i="8" s="1"/>
  <c r="AJ59" i="8" a="1"/>
  <c r="AJ59" i="8" s="1"/>
  <c r="AD55" i="8" a="1"/>
  <c r="AD55" i="8" s="1"/>
  <c r="AF55" i="8" a="1"/>
  <c r="AF55" i="8" s="1"/>
  <c r="V55" i="8" a="1"/>
  <c r="V55" i="8" s="1"/>
  <c r="AF41" i="8" a="1"/>
  <c r="AF41" i="8" s="1"/>
  <c r="AD41" i="8" a="1"/>
  <c r="AD41" i="8" s="1"/>
  <c r="AJ41" i="8" a="1"/>
  <c r="AJ41" i="8" s="1"/>
  <c r="AF43" i="8" a="1"/>
  <c r="AF43" i="8" s="1"/>
  <c r="AR43" i="8" a="1"/>
  <c r="AR43" i="8" s="1"/>
  <c r="AS43" i="8" s="1" a="1"/>
  <c r="AS43" i="8" s="1"/>
  <c r="Z43" i="8" a="1"/>
  <c r="Z43" i="8" s="1"/>
  <c r="AD43" i="8" a="1"/>
  <c r="AD43" i="8" s="1"/>
  <c r="V43" i="8" a="1"/>
  <c r="V43" i="8" s="1"/>
  <c r="AF128" i="8" a="1"/>
  <c r="AF128" i="8" s="1"/>
  <c r="AJ128" i="8" a="1"/>
  <c r="AJ128" i="8" s="1"/>
  <c r="AF117" i="8" a="1"/>
  <c r="AF117" i="8" s="1"/>
  <c r="AJ117" i="8" a="1"/>
  <c r="AJ117" i="8" s="1"/>
  <c r="AD117" i="8" a="1"/>
  <c r="AD117" i="8" s="1"/>
  <c r="AD108" i="8" a="1"/>
  <c r="AD108" i="8" s="1"/>
  <c r="V52" i="8" a="1"/>
  <c r="V52" i="8" s="1"/>
  <c r="AR52" i="8" a="1"/>
  <c r="AR52" i="8" s="1"/>
  <c r="AS52" i="8" s="1" a="1"/>
  <c r="AS52" i="8" s="1"/>
  <c r="Z52" i="8" a="1"/>
  <c r="Z52" i="8" s="1"/>
  <c r="AD52" i="8" a="1"/>
  <c r="AD52" i="8" s="1"/>
  <c r="AF52" i="8" a="1"/>
  <c r="AF52" i="8" s="1"/>
  <c r="AJ52" i="8" a="1"/>
  <c r="AJ52" i="8" s="1"/>
  <c r="AD128" i="8" a="1"/>
  <c r="AD128" i="8" s="1"/>
  <c r="V96" i="8" a="1"/>
  <c r="V96" i="8" s="1"/>
  <c r="Z96" i="8" a="1"/>
  <c r="Z96" i="8" s="1"/>
  <c r="AF96" i="8" a="1"/>
  <c r="AF96" i="8" s="1"/>
  <c r="AR60" i="8" a="1"/>
  <c r="AR60" i="8" s="1"/>
  <c r="AS60" i="8" s="1" a="1"/>
  <c r="AS60" i="8" s="1"/>
  <c r="AD60" i="8" a="1"/>
  <c r="AD60" i="8" s="1"/>
  <c r="AF60" i="8" a="1"/>
  <c r="AF60" i="8" s="1"/>
  <c r="V60" i="8" a="1"/>
  <c r="V60" i="8" s="1"/>
  <c r="Z60" i="8" a="1"/>
  <c r="Z60" i="8" s="1"/>
  <c r="AJ60" i="8" a="1"/>
  <c r="AJ60" i="8" s="1"/>
  <c r="AR96" i="8" a="1"/>
  <c r="AR96" i="8" s="1"/>
  <c r="AS96" i="8" s="1" a="1"/>
  <c r="AS96" i="8" s="1"/>
  <c r="V63" i="8" a="1"/>
  <c r="V63" i="8" s="1"/>
  <c r="Z63" i="8" a="1"/>
  <c r="Z63" i="8" s="1"/>
  <c r="AR63" i="8" a="1"/>
  <c r="AR63" i="8" s="1"/>
  <c r="AS63" i="8" s="1" a="1"/>
  <c r="AS63" i="8" s="1"/>
  <c r="AD61" i="8" a="1"/>
  <c r="AD61" i="8" s="1"/>
  <c r="V61" i="8" a="1"/>
  <c r="V61" i="8" s="1"/>
  <c r="Z61" i="8" a="1"/>
  <c r="Z61" i="8" s="1"/>
  <c r="Z41" i="8" a="1"/>
  <c r="Z41" i="8" s="1"/>
  <c r="Z22" i="8" a="1"/>
  <c r="Z22" i="8" s="1"/>
  <c r="V124" i="8" a="1"/>
  <c r="V124" i="8" s="1"/>
  <c r="Z124" i="8" a="1"/>
  <c r="Z124" i="8" s="1"/>
  <c r="AF86" i="8" a="1"/>
  <c r="AF86" i="8" s="1"/>
  <c r="AJ86" i="8" a="1"/>
  <c r="AJ86" i="8" s="1"/>
  <c r="V86" i="8" a="1"/>
  <c r="V86" i="8" s="1"/>
  <c r="Z86" i="8" a="1"/>
  <c r="Z86" i="8" s="1"/>
  <c r="AD86" i="8" a="1"/>
  <c r="AD86" i="8" s="1"/>
  <c r="AJ62" i="8" a="1"/>
  <c r="AJ62" i="8" s="1"/>
  <c r="Z59" i="8" a="1"/>
  <c r="Z59" i="8" s="1"/>
  <c r="Z55" i="8" a="1"/>
  <c r="Z55" i="8" s="1"/>
  <c r="V41" i="8" a="1"/>
  <c r="V41" i="8" s="1"/>
  <c r="AR29" i="8" a="1"/>
  <c r="AR29" i="8" s="1"/>
  <c r="AS29" i="8" s="1" a="1"/>
  <c r="AS29" i="8" s="1"/>
  <c r="AF29" i="8" a="1"/>
  <c r="AF29" i="8" s="1"/>
  <c r="AJ29" i="8" a="1"/>
  <c r="AJ29" i="8" s="1"/>
  <c r="V29" i="8" a="1"/>
  <c r="V29" i="8" s="1"/>
  <c r="Z29" i="8" a="1"/>
  <c r="Z29" i="8" s="1"/>
  <c r="AJ130" i="8" a="1"/>
  <c r="AJ130" i="8" s="1"/>
  <c r="Z130" i="8" a="1"/>
  <c r="Z130" i="8" s="1"/>
  <c r="AD130" i="8" a="1"/>
  <c r="AD130" i="8" s="1"/>
  <c r="AJ124" i="8" a="1"/>
  <c r="AJ124" i="8" s="1"/>
  <c r="AJ120" i="8" a="1"/>
  <c r="AJ120" i="8" s="1"/>
  <c r="AR120" i="8" a="1"/>
  <c r="AR120" i="8" s="1"/>
  <c r="AS120" i="8" s="1" a="1"/>
  <c r="AS120" i="8" s="1"/>
  <c r="Z117" i="8" a="1"/>
  <c r="Z117" i="8" s="1"/>
  <c r="Z116" i="8" a="1"/>
  <c r="Z116" i="8" s="1"/>
  <c r="AD116" i="8" a="1"/>
  <c r="AD116" i="8" s="1"/>
  <c r="AF113" i="8" a="1"/>
  <c r="AF113" i="8" s="1"/>
  <c r="AJ102" i="8" a="1"/>
  <c r="AJ102" i="8" s="1"/>
  <c r="AJ96" i="8" a="1"/>
  <c r="AJ96" i="8" s="1"/>
  <c r="AD94" i="8" a="1"/>
  <c r="AD94" i="8" s="1"/>
  <c r="AF94" i="8" a="1"/>
  <c r="AF94" i="8" s="1"/>
  <c r="AJ63" i="8" a="1"/>
  <c r="AJ63" i="8" s="1"/>
  <c r="AF57" i="8" a="1"/>
  <c r="AF57" i="8" s="1"/>
  <c r="AD57" i="8" a="1"/>
  <c r="AD57" i="8" s="1"/>
  <c r="V46" i="8" a="1"/>
  <c r="V46" i="8" s="1"/>
  <c r="AD46" i="8" a="1"/>
  <c r="AD46" i="8" s="1"/>
  <c r="AF46" i="8" a="1"/>
  <c r="AF46" i="8" s="1"/>
  <c r="AJ45" i="8" a="1"/>
  <c r="AJ45" i="8" s="1"/>
  <c r="AF45" i="8" a="1"/>
  <c r="AF45" i="8" s="1"/>
  <c r="AR45" i="8" a="1"/>
  <c r="AR45" i="8" s="1"/>
  <c r="AS45" i="8" s="1" a="1"/>
  <c r="AS45" i="8" s="1"/>
  <c r="AJ37" i="8" a="1"/>
  <c r="AJ37" i="8" s="1"/>
  <c r="AD37" i="8" a="1"/>
  <c r="AD37" i="8" s="1"/>
  <c r="V37" i="8" a="1"/>
  <c r="V37" i="8" s="1"/>
  <c r="Z37" i="8" a="1"/>
  <c r="Z37" i="8" s="1"/>
  <c r="AR21" i="8" a="1"/>
  <c r="AR21" i="8" s="1"/>
  <c r="AS21" i="8" s="1" a="1"/>
  <c r="AS21" i="8" s="1"/>
  <c r="AF17" i="8" a="1"/>
  <c r="AF17" i="8" s="1"/>
  <c r="Z17" i="8" a="1"/>
  <c r="Z17" i="8" s="1"/>
  <c r="AJ17" i="8" a="1"/>
  <c r="AJ17" i="8" s="1"/>
  <c r="AR17" i="8" a="1"/>
  <c r="AR17" i="8" s="1"/>
  <c r="AS17" i="8" s="1" a="1"/>
  <c r="AS17" i="8" s="1"/>
  <c r="V17" i="8" a="1"/>
  <c r="V17" i="8" s="1"/>
  <c r="AD17" i="8" a="1"/>
  <c r="AD17" i="8" s="1"/>
  <c r="AJ11" i="8" a="1"/>
  <c r="AJ11" i="8" s="1"/>
  <c r="V11" i="8" a="1"/>
  <c r="V11" i="8" s="1"/>
  <c r="AR130" i="8" a="1"/>
  <c r="AR130" i="8" s="1"/>
  <c r="AS130" i="8" s="1" a="1"/>
  <c r="AS130" i="8" s="1"/>
  <c r="AJ95" i="8" a="1"/>
  <c r="AJ95" i="8" s="1"/>
  <c r="AR95" i="8" a="1"/>
  <c r="AR95" i="8" s="1"/>
  <c r="AS95" i="8" s="1" a="1"/>
  <c r="AS95" i="8" s="1"/>
  <c r="AD95" i="8" a="1"/>
  <c r="AD95" i="8" s="1"/>
  <c r="Z19" i="8" a="1"/>
  <c r="Z19" i="8" s="1"/>
  <c r="V19" i="8" a="1"/>
  <c r="V19" i="8" s="1"/>
  <c r="AD19" i="8" a="1"/>
  <c r="AD19" i="8" s="1"/>
  <c r="AF19" i="8" a="1"/>
  <c r="AF19" i="8" s="1"/>
  <c r="AJ19" i="8" a="1"/>
  <c r="AJ19" i="8" s="1"/>
  <c r="AR85" i="8" a="1"/>
  <c r="AR85" i="8" s="1"/>
  <c r="AS85" i="8" s="1" a="1"/>
  <c r="AS85" i="8" s="1"/>
  <c r="AF75" i="8" a="1"/>
  <c r="AF75" i="8" s="1"/>
  <c r="Z75" i="8" a="1"/>
  <c r="Z75" i="8" s="1"/>
  <c r="AD75" i="8" a="1"/>
  <c r="AD75" i="8" s="1"/>
  <c r="AR75" i="8" a="1"/>
  <c r="AR75" i="8" s="1"/>
  <c r="AS75" i="8" s="1" a="1"/>
  <c r="AS75" i="8" s="1"/>
  <c r="AJ70" i="8" a="1"/>
  <c r="AJ70" i="8" s="1"/>
  <c r="AR62" i="8" a="1"/>
  <c r="AR62" i="8" s="1"/>
  <c r="AS62" i="8" s="1" a="1"/>
  <c r="AS62" i="8" s="1"/>
  <c r="V59" i="8" a="1"/>
  <c r="V59" i="8" s="1"/>
  <c r="AR36" i="8" a="1"/>
  <c r="AR36" i="8" s="1"/>
  <c r="AS36" i="8" s="1" a="1"/>
  <c r="AS36" i="8" s="1"/>
  <c r="Z30" i="8" a="1"/>
  <c r="Z30" i="8" s="1"/>
  <c r="AR30" i="8" a="1"/>
  <c r="AR30" i="8" s="1"/>
  <c r="AS30" i="8" s="1" a="1"/>
  <c r="AS30" i="8" s="1"/>
  <c r="V30" i="8" a="1"/>
  <c r="V30" i="8" s="1"/>
  <c r="V25" i="8" a="1"/>
  <c r="V25" i="8" s="1"/>
  <c r="Z25" i="8" a="1"/>
  <c r="Z25" i="8" s="1"/>
  <c r="AF25" i="8" a="1"/>
  <c r="AF25" i="8" s="1"/>
  <c r="AR25" i="8" a="1"/>
  <c r="AR25" i="8" s="1"/>
  <c r="AS25" i="8" s="1" a="1"/>
  <c r="AS25" i="8" s="1"/>
  <c r="V8" i="8" a="1"/>
  <c r="V8" i="8" s="1"/>
  <c r="BC8" i="8" s="1"/>
  <c r="V121" i="8" a="1"/>
  <c r="V121" i="8" s="1"/>
  <c r="Z121" i="8" a="1"/>
  <c r="Z121" i="8" s="1"/>
  <c r="AR117" i="8" a="1"/>
  <c r="AR117" i="8" s="1"/>
  <c r="AS117" i="8" s="1" a="1"/>
  <c r="AS117" i="8" s="1"/>
  <c r="AD39" i="8" a="1"/>
  <c r="AD39" i="8" s="1"/>
  <c r="AR39" i="8" a="1"/>
  <c r="AR39" i="8" s="1"/>
  <c r="AS39" i="8" s="1" a="1"/>
  <c r="AS39" i="8" s="1"/>
  <c r="AF39" i="8" a="1"/>
  <c r="AF39" i="8" s="1"/>
  <c r="AJ39" i="8" a="1"/>
  <c r="AJ39" i="8" s="1"/>
  <c r="Z39" i="8" a="1"/>
  <c r="Z39" i="8" s="1"/>
  <c r="V128" i="8" a="1"/>
  <c r="V128" i="8" s="1"/>
  <c r="AF120" i="8" a="1"/>
  <c r="AF120" i="8" s="1"/>
  <c r="V107" i="8" a="1"/>
  <c r="V107" i="8" s="1"/>
  <c r="AR107" i="8" a="1"/>
  <c r="AR107" i="8" s="1"/>
  <c r="AS107" i="8" s="1" a="1"/>
  <c r="AS107" i="8" s="1"/>
  <c r="AJ123" i="8" a="1"/>
  <c r="AJ123" i="8" s="1"/>
  <c r="AR123" i="8" a="1"/>
  <c r="AR123" i="8" s="1"/>
  <c r="AS123" i="8" s="1" a="1"/>
  <c r="AS123" i="8" s="1"/>
  <c r="AD123" i="8" a="1"/>
  <c r="AD123" i="8" s="1"/>
  <c r="V117" i="8" a="1"/>
  <c r="V117" i="8" s="1"/>
  <c r="AF102" i="8" a="1"/>
  <c r="AF102" i="8" s="1"/>
  <c r="AR101" i="8" a="1"/>
  <c r="AR101" i="8" s="1"/>
  <c r="AS101" i="8" s="1" a="1"/>
  <c r="AS101" i="8" s="1"/>
  <c r="Z95" i="8" a="1"/>
  <c r="Z95" i="8" s="1"/>
  <c r="AJ94" i="8" a="1"/>
  <c r="AJ94" i="8" s="1"/>
  <c r="AD83" i="8" a="1"/>
  <c r="AD83" i="8" s="1"/>
  <c r="V68" i="8" a="1"/>
  <c r="V68" i="8" s="1"/>
  <c r="AR68" i="8" a="1"/>
  <c r="AR68" i="8" s="1"/>
  <c r="AS68" i="8" s="1" a="1"/>
  <c r="AS68" i="8" s="1"/>
  <c r="AD66" i="8" a="1"/>
  <c r="AD66" i="8" s="1"/>
  <c r="AJ66" i="8" a="1"/>
  <c r="AJ66" i="8" s="1"/>
  <c r="AR66" i="8" a="1"/>
  <c r="AR66" i="8" s="1"/>
  <c r="AS66" i="8" s="1" a="1"/>
  <c r="AS66" i="8" s="1"/>
  <c r="V66" i="8" a="1"/>
  <c r="V66" i="8" s="1"/>
  <c r="Z66" i="8" a="1"/>
  <c r="Z66" i="8" s="1"/>
  <c r="AF63" i="8" a="1"/>
  <c r="AF63" i="8" s="1"/>
  <c r="AD62" i="8" a="1"/>
  <c r="AD62" i="8" s="1"/>
  <c r="Z53" i="8" a="1"/>
  <c r="Z53" i="8" s="1"/>
  <c r="V53" i="8" a="1"/>
  <c r="V53" i="8" s="1"/>
  <c r="AD53" i="8" a="1"/>
  <c r="AD53" i="8" s="1"/>
  <c r="AF53" i="8" a="1"/>
  <c r="AF53" i="8" s="1"/>
  <c r="AJ53" i="8" a="1"/>
  <c r="AJ53" i="8" s="1"/>
  <c r="V51" i="8" a="1"/>
  <c r="V51" i="8" s="1"/>
  <c r="Z51" i="8" a="1"/>
  <c r="Z51" i="8" s="1"/>
  <c r="AD51" i="8" a="1"/>
  <c r="AD51" i="8" s="1"/>
  <c r="AR47" i="8" a="1"/>
  <c r="AR47" i="8" s="1"/>
  <c r="AS47" i="8" s="1" a="1"/>
  <c r="AS47" i="8" s="1"/>
  <c r="V113" i="8" a="1"/>
  <c r="V113" i="8" s="1"/>
  <c r="Z113" i="8" a="1"/>
  <c r="Z113" i="8" s="1"/>
  <c r="AD36" i="8" a="1"/>
  <c r="AD36" i="8" s="1"/>
  <c r="Z36" i="8" a="1"/>
  <c r="Z36" i="8" s="1"/>
  <c r="V36" i="8" a="1"/>
  <c r="V36" i="8" s="1"/>
  <c r="AF28" i="8" a="1"/>
  <c r="AF28" i="8" s="1"/>
  <c r="V28" i="8" a="1"/>
  <c r="V28" i="8" s="1"/>
  <c r="AD28" i="8" a="1"/>
  <c r="AD28" i="8" s="1"/>
  <c r="Z28" i="8" a="1"/>
  <c r="Z28" i="8" s="1"/>
  <c r="Z128" i="8" a="1"/>
  <c r="Z128" i="8" s="1"/>
  <c r="AF121" i="8" a="1"/>
  <c r="AF121" i="8" s="1"/>
  <c r="AR116" i="8" a="1"/>
  <c r="AR116" i="8" s="1"/>
  <c r="AS116" i="8" s="1" a="1"/>
  <c r="AS116" i="8" s="1"/>
  <c r="AR102" i="8" a="1"/>
  <c r="AR102" i="8" s="1"/>
  <c r="AS102" i="8" s="1" a="1"/>
  <c r="AS102" i="8" s="1"/>
  <c r="AR87" i="8" a="1"/>
  <c r="AR87" i="8" s="1"/>
  <c r="AS87" i="8" s="1" a="1"/>
  <c r="AS87" i="8" s="1"/>
  <c r="V87" i="8" a="1"/>
  <c r="V87" i="8" s="1"/>
  <c r="AF124" i="8" a="1"/>
  <c r="AF124" i="8" s="1"/>
  <c r="AD113" i="8" a="1"/>
  <c r="AD113" i="8" s="1"/>
  <c r="AD111" i="8" a="1"/>
  <c r="AD111" i="8" s="1"/>
  <c r="AF107" i="8" a="1"/>
  <c r="AF107" i="8" s="1"/>
  <c r="AF123" i="8" a="1"/>
  <c r="AF123" i="8" s="1"/>
  <c r="AF116" i="8" a="1"/>
  <c r="AF116" i="8" s="1"/>
  <c r="AD96" i="8" a="1"/>
  <c r="AD96" i="8" s="1"/>
  <c r="AD87" i="8" a="1"/>
  <c r="AD87" i="8" s="1"/>
  <c r="AR86" i="8" a="1"/>
  <c r="AR86" i="8" s="1"/>
  <c r="AS86" i="8" s="1" a="1"/>
  <c r="AS86" i="8" s="1"/>
  <c r="V82" i="8" a="1"/>
  <c r="V82" i="8" s="1"/>
  <c r="Z82" i="8" a="1"/>
  <c r="Z82" i="8" s="1"/>
  <c r="AF82" i="8" a="1"/>
  <c r="AF82" i="8" s="1"/>
  <c r="AJ81" i="8" a="1"/>
  <c r="AJ81" i="8" s="1"/>
  <c r="AR81" i="8" a="1"/>
  <c r="AR81" i="8" s="1"/>
  <c r="AS81" i="8" s="1" a="1"/>
  <c r="AS81" i="8" s="1"/>
  <c r="AF81" i="8" a="1"/>
  <c r="AF81" i="8" s="1"/>
  <c r="AR61" i="8" a="1"/>
  <c r="AR61" i="8" s="1"/>
  <c r="AS61" i="8" s="1" a="1"/>
  <c r="AS61" i="8" s="1"/>
  <c r="AF47" i="8" a="1"/>
  <c r="AF47" i="8" s="1"/>
  <c r="AD45" i="8" a="1"/>
  <c r="AD45" i="8" s="1"/>
  <c r="AJ43" i="8" a="1"/>
  <c r="AJ43" i="8" s="1"/>
  <c r="AJ34" i="8" a="1"/>
  <c r="AJ34" i="8" s="1"/>
  <c r="Z34" i="8" a="1"/>
  <c r="Z34" i="8" s="1"/>
  <c r="AD34" i="8" a="1"/>
  <c r="AD34" i="8" s="1"/>
  <c r="AF34" i="8" a="1"/>
  <c r="AF34" i="8" s="1"/>
  <c r="V34" i="8" a="1"/>
  <c r="V34" i="8" s="1"/>
  <c r="Z33" i="8" a="1"/>
  <c r="Z33" i="8" s="1"/>
  <c r="AR33" i="8" a="1"/>
  <c r="AR33" i="8" s="1"/>
  <c r="AS33" i="8" s="1" a="1"/>
  <c r="AS33" i="8" s="1"/>
  <c r="AD33" i="8" a="1"/>
  <c r="AD33" i="8" s="1"/>
  <c r="AF33" i="8" a="1"/>
  <c r="AF33" i="8" s="1"/>
  <c r="AR19" i="8" a="1"/>
  <c r="AR19" i="8" s="1"/>
  <c r="AS19" i="8" s="1" a="1"/>
  <c r="AS19" i="8" s="1"/>
  <c r="AR15" i="8" a="1"/>
  <c r="AR15" i="8" s="1"/>
  <c r="AS15" i="8" s="1" a="1"/>
  <c r="AS15" i="8" s="1"/>
  <c r="V15" i="8" a="1"/>
  <c r="V15" i="8" s="1"/>
  <c r="AF15" i="8" a="1"/>
  <c r="AF15" i="8" s="1"/>
  <c r="AJ15" i="8" a="1"/>
  <c r="AJ15" i="8" s="1"/>
  <c r="Z15" i="8" a="1"/>
  <c r="Z15" i="8" s="1"/>
  <c r="AD15" i="8" a="1"/>
  <c r="AD15" i="8" s="1"/>
  <c r="AF111" i="8" a="1"/>
  <c r="AF111" i="8" s="1"/>
  <c r="Z102" i="8" a="1"/>
  <c r="Z102" i="8" s="1"/>
  <c r="AD102" i="8" a="1"/>
  <c r="AD102" i="8" s="1"/>
  <c r="AJ75" i="8" a="1"/>
  <c r="AJ75" i="8" s="1"/>
  <c r="AR59" i="8" a="1"/>
  <c r="AR59" i="8" s="1"/>
  <c r="AS59" i="8" s="1" a="1"/>
  <c r="AS59" i="8" s="1"/>
  <c r="AR40" i="8" a="1"/>
  <c r="AR40" i="8" s="1"/>
  <c r="AS40" i="8" s="1" a="1"/>
  <c r="AS40" i="8" s="1"/>
  <c r="AD40" i="8" a="1"/>
  <c r="AD40" i="8" s="1"/>
  <c r="V40" i="8" a="1"/>
  <c r="V40" i="8" s="1"/>
  <c r="Z40" i="8" a="1"/>
  <c r="Z40" i="8" s="1"/>
  <c r="AJ64" i="8" a="1"/>
  <c r="AJ64" i="8" s="1"/>
  <c r="AR64" i="8" a="1"/>
  <c r="AR64" i="8" s="1"/>
  <c r="AS64" i="8" s="1" a="1"/>
  <c r="AS64" i="8" s="1"/>
  <c r="AD50" i="8" a="1"/>
  <c r="AD50" i="8" s="1"/>
  <c r="Z50" i="8" a="1"/>
  <c r="Z50" i="8" s="1"/>
  <c r="AJ49" i="8" a="1"/>
  <c r="AJ49" i="8" s="1"/>
  <c r="Z49" i="8" a="1"/>
  <c r="Z49" i="8" s="1"/>
  <c r="AD49" i="8" a="1"/>
  <c r="AD49" i="8" s="1"/>
  <c r="AJ24" i="8" a="1"/>
  <c r="AJ24" i="8" s="1"/>
  <c r="AJ20" i="8" a="1"/>
  <c r="AJ20" i="8" s="1"/>
  <c r="AR20" i="8" a="1"/>
  <c r="AR20" i="8" s="1"/>
  <c r="AS20" i="8" s="1" a="1"/>
  <c r="AS20" i="8" s="1"/>
  <c r="V20" i="8" a="1"/>
  <c r="V20" i="8" s="1"/>
  <c r="V85" i="8" a="1"/>
  <c r="V85" i="8" s="1"/>
  <c r="Z85" i="8" a="1"/>
  <c r="Z85" i="8" s="1"/>
  <c r="AR70" i="8" a="1"/>
  <c r="AR70" i="8" s="1"/>
  <c r="AS70" i="8" s="1" a="1"/>
  <c r="AS70" i="8" s="1"/>
  <c r="AJ57" i="8" a="1"/>
  <c r="AJ57" i="8" s="1"/>
  <c r="AJ50" i="8" a="1"/>
  <c r="AJ50" i="8" s="1"/>
  <c r="AJ48" i="8" a="1"/>
  <c r="AJ48" i="8" s="1"/>
  <c r="V48" i="8" a="1"/>
  <c r="V48" i="8" s="1"/>
  <c r="AR48" i="8" a="1"/>
  <c r="AR48" i="8" s="1"/>
  <c r="AS48" i="8" s="1" a="1"/>
  <c r="AS48" i="8" s="1"/>
  <c r="AF70" i="8" a="1"/>
  <c r="AF70" i="8" s="1"/>
  <c r="AD69" i="8" a="1"/>
  <c r="AD69" i="8" s="1"/>
  <c r="AF69" i="8" a="1"/>
  <c r="AF69" i="8" s="1"/>
  <c r="AD59" i="8" a="1"/>
  <c r="AD59" i="8" s="1"/>
  <c r="AJ40" i="8" a="1"/>
  <c r="AJ40" i="8" s="1"/>
  <c r="AF20" i="8" a="1"/>
  <c r="AF20" i="8" s="1"/>
  <c r="Z88" i="8" a="1"/>
  <c r="Z88" i="8" s="1"/>
  <c r="AD88" i="8" a="1"/>
  <c r="AD88" i="8" s="1"/>
  <c r="AJ85" i="8" a="1"/>
  <c r="AJ85" i="8" s="1"/>
  <c r="AJ78" i="8" a="1"/>
  <c r="AJ78" i="8" s="1"/>
  <c r="AR78" i="8" a="1"/>
  <c r="AR78" i="8" s="1"/>
  <c r="AS78" i="8" s="1" a="1"/>
  <c r="AS78" i="8" s="1"/>
  <c r="AJ88" i="8" a="1"/>
  <c r="AJ88" i="8" s="1"/>
  <c r="AF78" i="8" a="1"/>
  <c r="AF78" i="8" s="1"/>
  <c r="Z64" i="8" a="1"/>
  <c r="Z64" i="8" s="1"/>
  <c r="AF50" i="8" a="1"/>
  <c r="AF50" i="8" s="1"/>
  <c r="AR49" i="8" a="1"/>
  <c r="AR49" i="8" s="1"/>
  <c r="AS49" i="8" s="1" a="1"/>
  <c r="AS49" i="8" s="1"/>
  <c r="AF48" i="8" a="1"/>
  <c r="AF48" i="8" s="1"/>
  <c r="AR32" i="8" a="1"/>
  <c r="AR32" i="8" s="1"/>
  <c r="AS32" i="8" s="1" a="1"/>
  <c r="AS32" i="8" s="1"/>
  <c r="Z13" i="8" a="1"/>
  <c r="Z13" i="8" s="1"/>
  <c r="AJ13" i="8" a="1"/>
  <c r="AJ13" i="8" s="1"/>
  <c r="AR13" i="8" a="1"/>
  <c r="AR13" i="8" s="1"/>
  <c r="AS13" i="8" s="1" a="1"/>
  <c r="AS13" i="8" s="1"/>
  <c r="AR9" i="8" a="1"/>
  <c r="AR9" i="8" s="1"/>
  <c r="AS9" i="8" s="1" a="1"/>
  <c r="AS9" i="8" s="1"/>
  <c r="Z9" i="8" a="1"/>
  <c r="Z9" i="8" s="1"/>
  <c r="AJ9" i="8" a="1"/>
  <c r="AJ9" i="8" s="1"/>
  <c r="V10" i="8" a="1"/>
  <c r="V10" i="8" s="1"/>
  <c r="Z10" i="8" a="1"/>
  <c r="Z10" i="8" s="1"/>
  <c r="AR10" i="8" a="1"/>
  <c r="AR10" i="8" s="1"/>
  <c r="AS10" i="8" s="1" a="1"/>
  <c r="AS10" i="8" s="1"/>
  <c r="AD10" i="8" a="1"/>
  <c r="AD10" i="8" s="1"/>
  <c r="AF10" i="8" a="1"/>
  <c r="AF10" i="8" s="1"/>
  <c r="AD8" i="8" a="1"/>
  <c r="AD8" i="8" s="1"/>
  <c r="AF8" i="8" a="1"/>
  <c r="AF8" i="8" s="1"/>
  <c r="AR8" i="8" a="1"/>
  <c r="AR8" i="8" s="1"/>
  <c r="AS8" i="8" s="1" a="1"/>
  <c r="AS8" i="8" s="1"/>
  <c r="AJ8" i="8" a="1"/>
  <c r="AJ8" i="8" s="1"/>
  <c r="AF122" i="8" a="1"/>
  <c r="AF122" i="8" s="1"/>
  <c r="AF108" i="8" a="1"/>
  <c r="AF108" i="8" s="1"/>
  <c r="Z69" i="8" a="1"/>
  <c r="Z69" i="8" s="1"/>
  <c r="AR57" i="8" a="1"/>
  <c r="AR57" i="8" s="1"/>
  <c r="AS57" i="8" s="1" a="1"/>
  <c r="AS57" i="8" s="1"/>
  <c r="V24" i="8" a="1"/>
  <c r="V24" i="8" s="1"/>
  <c r="AR24" i="8" a="1"/>
  <c r="AR24" i="8" s="1"/>
  <c r="AS24" i="8" s="1" a="1"/>
  <c r="AS24" i="8" s="1"/>
  <c r="AJ23" i="8" a="1"/>
  <c r="AJ23" i="8" s="1"/>
  <c r="Z23" i="8" a="1"/>
  <c r="Z23" i="8" s="1"/>
  <c r="AD23" i="8" a="1"/>
  <c r="AD23" i="8" s="1"/>
  <c r="AF97" i="8" a="1"/>
  <c r="AF97" i="8" s="1"/>
  <c r="AF83" i="8" a="1"/>
  <c r="AF83" i="8" s="1"/>
  <c r="AF13" i="8" a="1"/>
  <c r="AF13" i="8" s="1"/>
  <c r="AJ51" i="8" a="1"/>
  <c r="AJ51" i="8" s="1"/>
  <c r="Z32" i="8" a="1"/>
  <c r="Z32" i="8" s="1"/>
  <c r="AD32" i="8" a="1"/>
  <c r="AD32" i="8" s="1"/>
  <c r="AF31" i="8" a="1"/>
  <c r="AF31" i="8" s="1"/>
  <c r="AJ31" i="8" a="1"/>
  <c r="AJ31" i="8" s="1"/>
  <c r="AJ21" i="8" a="1"/>
  <c r="AJ21" i="8" s="1"/>
  <c r="AF14" i="8" a="1"/>
  <c r="AF14" i="8" s="1"/>
  <c r="AD14" i="8" a="1"/>
  <c r="AD14" i="8" s="1"/>
  <c r="AJ14" i="8" a="1"/>
  <c r="AJ14" i="8" s="1"/>
  <c r="V14" i="8" a="1"/>
  <c r="V14" i="8" s="1"/>
  <c r="AF9" i="8" a="1"/>
  <c r="AF9" i="8" s="1"/>
  <c r="Z8" i="8" a="1"/>
  <c r="Z8" i="8" s="1"/>
  <c r="AF51" i="8" a="1"/>
  <c r="AF51" i="8" s="1"/>
  <c r="AF24" i="8" a="1"/>
  <c r="AF24" i="8" s="1"/>
  <c r="AD22" i="8" a="1"/>
  <c r="AD22" i="8" s="1"/>
  <c r="AR22" i="8" a="1"/>
  <c r="AR22" i="8" s="1"/>
  <c r="AS22" i="8" s="1" a="1"/>
  <c r="AS22" i="8" s="1"/>
  <c r="V22" i="8" a="1"/>
  <c r="V22" i="8" s="1"/>
  <c r="AD13" i="8" a="1"/>
  <c r="AD13" i="8" s="1"/>
  <c r="AD9" i="8" a="1"/>
  <c r="AD9" i="8" s="1"/>
  <c r="Z21" i="8" a="1"/>
  <c r="Z21" i="8" s="1"/>
  <c r="AD21" i="8" a="1"/>
  <c r="AD21" i="8" s="1"/>
  <c r="AF21" i="8" a="1"/>
  <c r="AF21" i="8" s="1"/>
  <c r="Z16" i="8" a="1"/>
  <c r="Z16" i="8" s="1"/>
  <c r="AR16" i="8" a="1"/>
  <c r="AR16" i="8" s="1"/>
  <c r="AS16" i="8" s="1" a="1"/>
  <c r="AS16" i="8" s="1"/>
  <c r="AF11" i="8" a="1"/>
  <c r="AF11" i="8" s="1"/>
  <c r="AD25" i="8" a="1"/>
  <c r="AD25" i="8" s="1"/>
  <c r="AD11" i="8" a="1"/>
  <c r="AD11" i="8" s="1"/>
  <c r="Z11" i="8" a="1"/>
  <c r="Z11" i="8" s="1"/>
  <c r="Z7" i="8" a="1"/>
  <c r="Z7" i="8" s="1"/>
  <c r="AD7" i="8" a="1"/>
  <c r="AD7" i="8" s="1"/>
  <c r="AF7" i="8" a="1"/>
  <c r="AF7" i="8" s="1"/>
  <c r="B135" i="8" l="1" a="1"/>
  <c r="B135" i="8" s="1"/>
  <c r="BC7" i="8"/>
  <c r="BC13" i="8"/>
  <c r="BC11" i="8"/>
  <c r="B133" i="8" l="1" a="1"/>
  <c r="B13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Beatty, Donna (DSHS/FFA)</author>
  </authors>
  <commentList>
    <comment ref="X5" authorId="0" shapeId="0" xr:uid="{D4592DA6-1091-4A91-8032-62B9B7FAB0CF}">
      <text>
        <r>
          <rPr>
            <b/>
            <sz val="9"/>
            <color indexed="81"/>
            <rFont val="Tahoma"/>
            <family val="2"/>
          </rPr>
          <t>Beatty, Donna (DSHS/FFA):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<sst xmlns="http://schemas.openxmlformats.org/spreadsheetml/2006/main" count="109" uniqueCount="81">
  <si>
    <t>Topic Categories</t>
  </si>
  <si>
    <t>Bloodborne pathogens and infection control</t>
  </si>
  <si>
    <t>Health insurance portability and accountability act (HIPAA) </t>
  </si>
  <si>
    <t>Medication assistance </t>
  </si>
  <si>
    <t>Disaster preparedness </t>
  </si>
  <si>
    <t>Aging sensitivity </t>
  </si>
  <si>
    <t>Resident safety </t>
  </si>
  <si>
    <t>Abuse and neglect identification and mandatory reporting </t>
  </si>
  <si>
    <t>Personal care services </t>
  </si>
  <si>
    <t>Mental illness </t>
  </si>
  <si>
    <t>Dementia </t>
  </si>
  <si>
    <t>Developmental disabilities </t>
  </si>
  <si>
    <t>Depression </t>
  </si>
  <si>
    <t>Communication skills </t>
  </si>
  <si>
    <t>Positive resident behavior support </t>
  </si>
  <si>
    <t>Developing or improving resident centered activities </t>
  </si>
  <si>
    <t>Dealing with wandering or aggressive resident behaviors </t>
  </si>
  <si>
    <t>Deescalating challenging behaviors </t>
  </si>
  <si>
    <t>None of the above</t>
  </si>
  <si>
    <t>Formats</t>
  </si>
  <si>
    <t>SCORM 2004</t>
  </si>
  <si>
    <t>SCORM 1.2 and SCORM 2004</t>
  </si>
  <si>
    <t>Audiences</t>
  </si>
  <si>
    <t>Caregivers who work in homes and/or facilities</t>
  </si>
  <si>
    <t>Nurses and Nursing Assistants</t>
  </si>
  <si>
    <t>YES</t>
  </si>
  <si>
    <t>NO</t>
  </si>
  <si>
    <t>NOT SCORED</t>
  </si>
  <si>
    <t xml:space="preserve">330 Bonus Points </t>
  </si>
  <si>
    <t>Course Title</t>
  </si>
  <si>
    <t>S
C
O
R
E</t>
  </si>
  <si>
    <t>Has the course been successfully tested for compatibility with multiple devices, browsers and screen sizes?
(YES / NO)</t>
  </si>
  <si>
    <t>If DSHS Approved for CE Credits, enter the CE approval code.</t>
  </si>
  <si>
    <t>Number CE Credits Previously Approved by 
DSHS</t>
  </si>
  <si>
    <t>Course Length 
( in minutes)</t>
  </si>
  <si>
    <t xml:space="preserve">Recommend for Further Scoring and Evaluation?
</t>
  </si>
  <si>
    <t>Evaluator's Comments</t>
  </si>
  <si>
    <t>PASS / FAIL</t>
  </si>
  <si>
    <t>Not Scored</t>
  </si>
  <si>
    <t>100 Bonus Points</t>
  </si>
  <si>
    <t>500 Bonus Points</t>
  </si>
  <si>
    <t xml:space="preserve">UNSCORED HERE
See Scoring Explanation
RFP Section E, Paragraph 5 </t>
  </si>
  <si>
    <t>UNSCORED HERE
See Scoring Explanation
RFP Section E, Paragraph 5</t>
  </si>
  <si>
    <r>
      <rPr>
        <b/>
        <sz val="18"/>
        <color theme="0"/>
        <rFont val="Aptos Display"/>
        <family val="2"/>
        <scheme val="major"/>
      </rPr>
      <t>Course ID</t>
    </r>
    <r>
      <rPr>
        <b/>
        <sz val="16"/>
        <color theme="0"/>
        <rFont val="Aptos Narrow"/>
        <family val="2"/>
        <scheme val="minor"/>
      </rPr>
      <t xml:space="preserve">
(A unique ID Number that identifies the course such as SKU or Part Number)</t>
    </r>
  </si>
  <si>
    <r>
      <rPr>
        <b/>
        <sz val="18"/>
        <color theme="0"/>
        <rFont val="Aptos Display"/>
        <family val="2"/>
        <scheme val="major"/>
      </rPr>
      <t xml:space="preserve"> Course Language or (Primary Course Language if multiple languages offered)
SELECT ONE</t>
    </r>
    <r>
      <rPr>
        <b/>
        <sz val="16"/>
        <color theme="0"/>
        <rFont val="Aptos Display"/>
        <family val="2"/>
        <scheme val="major"/>
      </rPr>
      <t xml:space="preserve">
</t>
    </r>
    <r>
      <rPr>
        <b/>
        <sz val="14"/>
        <color theme="0"/>
        <rFont val="Aptos Display"/>
        <family val="2"/>
        <scheme val="major"/>
      </rPr>
      <t>(NOTE:  Courses that are separately priced for each offered language must be listed as separate courses.)</t>
    </r>
  </si>
  <si>
    <r>
      <rPr>
        <b/>
        <sz val="18"/>
        <color theme="0"/>
        <rFont val="Aptos Display"/>
        <family val="2"/>
        <scheme val="major"/>
      </rPr>
      <t>Course Topic Category</t>
    </r>
    <r>
      <rPr>
        <b/>
        <sz val="16"/>
        <color theme="0"/>
        <rFont val="Aptos Display"/>
        <family val="2"/>
        <scheme val="major"/>
      </rPr>
      <t xml:space="preserve">
(Select One)</t>
    </r>
  </si>
  <si>
    <r>
      <rPr>
        <b/>
        <sz val="18"/>
        <color theme="0"/>
        <rFont val="Aptos Display"/>
        <family val="2"/>
        <scheme val="major"/>
      </rPr>
      <t>Intended Audience</t>
    </r>
    <r>
      <rPr>
        <b/>
        <sz val="16"/>
        <color theme="0"/>
        <rFont val="Aptos Display"/>
        <family val="2"/>
        <scheme val="major"/>
      </rPr>
      <t xml:space="preserve">
(Select One)</t>
    </r>
  </si>
  <si>
    <r>
      <rPr>
        <b/>
        <sz val="18"/>
        <color theme="0"/>
        <rFont val="Aptos Narrow"/>
        <family val="2"/>
        <scheme val="minor"/>
      </rPr>
      <t>Delivery Formats
Available</t>
    </r>
    <r>
      <rPr>
        <b/>
        <i/>
        <sz val="18"/>
        <color theme="0"/>
        <rFont val="Aptos Narrow"/>
        <family val="2"/>
        <scheme val="minor"/>
      </rPr>
      <t xml:space="preserve">
</t>
    </r>
    <r>
      <rPr>
        <b/>
        <i/>
        <sz val="16"/>
        <color theme="0"/>
        <rFont val="Aptos Narrow"/>
        <family val="2"/>
        <scheme val="minor"/>
      </rPr>
      <t>(</t>
    </r>
    <r>
      <rPr>
        <b/>
        <sz val="16"/>
        <color theme="0"/>
        <rFont val="Aptos Narrow"/>
        <family val="2"/>
        <scheme val="minor"/>
      </rPr>
      <t>Select One)</t>
    </r>
  </si>
  <si>
    <r>
      <rPr>
        <b/>
        <sz val="18"/>
        <color theme="0"/>
        <rFont val="Aptos Narrow"/>
        <family val="2"/>
        <scheme val="minor"/>
      </rPr>
      <t>Course Objectives Stated?</t>
    </r>
    <r>
      <rPr>
        <b/>
        <sz val="16"/>
        <color theme="0"/>
        <rFont val="Aptos Narrow"/>
        <family val="2"/>
        <scheme val="minor"/>
      </rPr>
      <t xml:space="preserve">
(YES / NO)</t>
    </r>
  </si>
  <si>
    <r>
      <rPr>
        <b/>
        <sz val="18"/>
        <color theme="0"/>
        <rFont val="Aptos Display"/>
        <family val="2"/>
        <scheme val="major"/>
      </rPr>
      <t>Quiz Available?</t>
    </r>
    <r>
      <rPr>
        <b/>
        <sz val="16"/>
        <color theme="0"/>
        <rFont val="Aptos Narrow"/>
        <family val="2"/>
        <scheme val="minor"/>
      </rPr>
      <t xml:space="preserve">
Answer YES only if there is a final test that reflects the course objectives and the passing score can be set to 80%.
(YES / NO)</t>
    </r>
  </si>
  <si>
    <r>
      <rPr>
        <b/>
        <sz val="18"/>
        <color theme="0"/>
        <rFont val="Aptos Display"/>
        <family val="2"/>
        <scheme val="major"/>
      </rPr>
      <t xml:space="preserve"> Date of 
Creation or 
Latest Revision
</t>
    </r>
    <r>
      <rPr>
        <b/>
        <sz val="16"/>
        <color theme="0"/>
        <rFont val="Aptos Display"/>
        <family val="2"/>
        <scheme val="major"/>
      </rPr>
      <t>(MM/DD/YYYY)</t>
    </r>
  </si>
  <si>
    <r>
      <rPr>
        <b/>
        <sz val="18"/>
        <color theme="0"/>
        <rFont val="Aptos Display"/>
        <family val="2"/>
        <scheme val="major"/>
      </rPr>
      <t xml:space="preserve">Fully functional on SCORM Cloud?
</t>
    </r>
    <r>
      <rPr>
        <b/>
        <sz val="16"/>
        <color theme="0"/>
        <rFont val="Aptos Narrow"/>
        <family val="2"/>
        <scheme val="minor"/>
      </rPr>
      <t>Answer YES only if  course been tested on SCORM Cloud  and passed.</t>
    </r>
    <r>
      <rPr>
        <b/>
        <sz val="16"/>
        <color theme="0"/>
        <rFont val="Aptos Display"/>
        <family val="2"/>
        <scheme val="major"/>
      </rPr>
      <t xml:space="preserve">
(YES / NO)</t>
    </r>
  </si>
  <si>
    <r>
      <rPr>
        <b/>
        <sz val="18"/>
        <color theme="0"/>
        <rFont val="Aptos Display"/>
        <family val="2"/>
        <scheme val="major"/>
      </rPr>
      <t>Does Couse have an Accessibility Conformance Report (also known as a VPAT)?</t>
    </r>
    <r>
      <rPr>
        <b/>
        <sz val="16"/>
        <color theme="0"/>
        <rFont val="Aptos Narrow"/>
        <family val="2"/>
        <scheme val="minor"/>
      </rPr>
      <t xml:space="preserve"> 
(YES / NO)
</t>
    </r>
  </si>
  <si>
    <r>
      <rPr>
        <b/>
        <sz val="18"/>
        <color theme="0"/>
        <rFont val="Aptos Display"/>
        <family val="2"/>
        <scheme val="major"/>
      </rPr>
      <t>Does the course require student engagement consistent with DSHS online course standards?</t>
    </r>
    <r>
      <rPr>
        <b/>
        <sz val="16"/>
        <color theme="0"/>
        <rFont val="Aptos Display"/>
        <family val="2"/>
        <scheme val="major"/>
      </rPr>
      <t xml:space="preserve">
(YES / NO)</t>
    </r>
  </si>
  <si>
    <r>
      <rPr>
        <b/>
        <sz val="18"/>
        <color theme="0"/>
        <rFont val="Aptos Display"/>
        <family val="2"/>
        <scheme val="major"/>
      </rPr>
      <t xml:space="preserve">Previously DSHS
Approved for Continuing Educaton Credits? 
</t>
    </r>
    <r>
      <rPr>
        <b/>
        <sz val="16"/>
        <color theme="0"/>
        <rFont val="Aptos Narrow"/>
        <family val="2"/>
        <scheme val="minor"/>
      </rPr>
      <t>(YES / NO)</t>
    </r>
  </si>
  <si>
    <r>
      <rPr>
        <b/>
        <sz val="18"/>
        <color theme="0"/>
        <rFont val="Aptos Display"/>
        <family val="2"/>
        <scheme val="major"/>
      </rPr>
      <t>If DSHS Approved for CE Credits, enter the the date of DSHS approval</t>
    </r>
    <r>
      <rPr>
        <b/>
        <sz val="16"/>
        <color theme="0"/>
        <rFont val="Aptos Narrow"/>
        <family val="2"/>
        <scheme val="minor"/>
      </rPr>
      <t xml:space="preserve">
MM/DD/YYYY</t>
    </r>
  </si>
  <si>
    <r>
      <rPr>
        <b/>
        <sz val="16"/>
        <rFont val="Aptos Narrow"/>
        <family val="2"/>
        <scheme val="minor"/>
      </rPr>
      <t xml:space="preserve">Not Scored Here - See Scoring Explanation
RFP Section E, Paragraph 5 </t>
    </r>
    <r>
      <rPr>
        <b/>
        <sz val="16"/>
        <color rgb="FFFF0000"/>
        <rFont val="Aptos Narrow"/>
        <family val="2"/>
        <scheme val="minor"/>
      </rPr>
      <t xml:space="preserve"> </t>
    </r>
  </si>
  <si>
    <r>
      <rPr>
        <b/>
        <sz val="18"/>
        <color theme="1"/>
        <rFont val="Aptos Narrow"/>
        <family val="2"/>
        <scheme val="minor"/>
      </rPr>
      <t xml:space="preserve">(Max 1600 Points)
</t>
    </r>
    <r>
      <rPr>
        <b/>
        <sz val="16"/>
        <color theme="1"/>
        <rFont val="Aptos Narrow"/>
        <family val="2"/>
        <scheme val="minor"/>
      </rPr>
      <t>Does not include Price Score)</t>
    </r>
  </si>
  <si>
    <t xml:space="preserve">Calculated Total Technical Score
for 
Course
</t>
  </si>
  <si>
    <t xml:space="preserve">Caregiver Self-Care &amp; Development </t>
  </si>
  <si>
    <t>Supervisory/Retention</t>
  </si>
  <si>
    <t xml:space="preserve">Long-Term Care Resident Rights per RCW: 70.129 </t>
  </si>
  <si>
    <t>CPR training  (Eductional Only - not a course for CPR Certification)</t>
  </si>
  <si>
    <t>First-aid training (Educational Only - not a course for First Aid Certification)</t>
  </si>
  <si>
    <t>Food handling training (Educational only - not a course for Food Handling Certification)</t>
  </si>
  <si>
    <t>None of the Above</t>
  </si>
  <si>
    <t xml:space="preserve">Alternate Languages included in same price
(Please list all offered languages other than Primary Language.  If priced separately, please list these as separate courses)
</t>
  </si>
  <si>
    <r>
      <t xml:space="preserve">Number of Languages </t>
    </r>
    <r>
      <rPr>
        <b/>
        <u/>
        <sz val="18"/>
        <color theme="0"/>
        <rFont val="Aptos Narrow"/>
        <family val="2"/>
        <scheme val="minor"/>
      </rPr>
      <t>including</t>
    </r>
    <r>
      <rPr>
        <b/>
        <sz val="18"/>
        <color theme="0"/>
        <rFont val="Aptos Narrow"/>
        <family val="2"/>
        <scheme val="minor"/>
      </rPr>
      <t xml:space="preserve"> </t>
    </r>
    <r>
      <rPr>
        <b/>
        <sz val="16"/>
        <color theme="0"/>
        <rFont val="Aptos Narrow"/>
        <family val="2"/>
        <scheme val="minor"/>
      </rPr>
      <t>the  Primary Language (included in price)</t>
    </r>
  </si>
  <si>
    <r>
      <t xml:space="preserve">Price of 1-year License
(unlimited views)
</t>
    </r>
    <r>
      <rPr>
        <b/>
        <sz val="16"/>
        <color theme="0"/>
        <rFont val="Aptos Narrow"/>
        <family val="2"/>
        <scheme val="minor"/>
      </rPr>
      <t>(If all courses in a given Library are not priced the same, you may enter the average price per course or the actual cost.)</t>
    </r>
  </si>
  <si>
    <t xml:space="preserve">SCORM 1.2  </t>
  </si>
  <si>
    <t xml:space="preserve">SELECT ONE </t>
  </si>
  <si>
    <t>MAYBE</t>
  </si>
  <si>
    <r>
      <rPr>
        <b/>
        <sz val="18"/>
        <color theme="0"/>
        <rFont val="Aptos Display"/>
        <family val="2"/>
        <scheme val="major"/>
      </rPr>
      <t>Course Description</t>
    </r>
    <r>
      <rPr>
        <b/>
        <sz val="11"/>
        <color theme="0"/>
        <rFont val="Aptos Narrow"/>
        <family val="2"/>
        <scheme val="minor"/>
      </rPr>
      <t xml:space="preserve">
</t>
    </r>
    <r>
      <rPr>
        <b/>
        <sz val="18"/>
        <color theme="0"/>
        <rFont val="Aptos Display"/>
        <family val="2"/>
        <scheme val="major"/>
      </rPr>
      <t>(150 Characters or less please!)</t>
    </r>
  </si>
  <si>
    <t>Publisher
(if applicable - omit if Bidder is the Publisher)</t>
  </si>
  <si>
    <t>Possible Scores:
0
200
400</t>
  </si>
  <si>
    <t>Calculated Value Factor Score
(Will be 0 if course
is Disqualified)</t>
  </si>
  <si>
    <t>Cost per Calculated Course Minute
(Will be 0 if course is disqualified)</t>
  </si>
  <si>
    <t>Calculated Course Minutes
(Will be 0 if course is disqualified)</t>
  </si>
  <si>
    <t xml:space="preserve">Proposal Technical Score: </t>
  </si>
  <si>
    <t>Average Cost/Usable Min:</t>
  </si>
  <si>
    <t>Evaluators:  if your recommendation for further Evaluation is NO, please explain the reasoning for your recommendation.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</si>
</sst>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0"/>
      <name val="Aptos Display"/>
      <family val="2"/>
      <scheme val="major"/>
    </font>
    <font>
      <b/>
      <sz val="18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/>
      <name val="Aptos Display"/>
      <family val="2"/>
      <scheme val="major"/>
    </font>
    <font>
      <b/>
      <sz val="16"/>
      <color theme="0"/>
      <name val="Aptos Display"/>
      <family val="2"/>
      <scheme val="major"/>
    </font>
    <font>
      <sz val="11"/>
      <name val="Aptos Narrow"/>
      <family val="2"/>
      <scheme val="minor"/>
    </font>
    <font>
      <b/>
      <sz val="14"/>
      <color theme="0"/>
      <name val="Aptos Display"/>
      <family val="2"/>
      <scheme val="major"/>
    </font>
    <font>
      <b/>
      <i/>
      <sz val="18"/>
      <color theme="0"/>
      <name val="Aptos Narrow"/>
      <family val="2"/>
      <scheme val="minor"/>
    </font>
    <font>
      <b/>
      <i/>
      <sz val="16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theme="8" tint="0.39997558519241921"/>
      <name val="Aptos Narrow"/>
      <family val="2"/>
      <scheme val="minor"/>
    </font>
    <font>
      <b/>
      <sz val="18"/>
      <name val="Aptos Display"/>
      <family val="2"/>
      <scheme val="major"/>
    </font>
    <font>
      <b/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Display"/>
      <family val="2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6"/>
      <name val="Aptos Display"/>
      <family val="2"/>
      <scheme val="major"/>
    </font>
    <font>
      <sz val="8"/>
      <name val="Aptos Narrow"/>
      <family val="2"/>
      <scheme val="minor"/>
    </font>
    <font>
      <b/>
      <u/>
      <sz val="18"/>
      <color theme="0"/>
      <name val="Aptos Narrow"/>
      <family val="2"/>
      <scheme val="minor"/>
    </font>
    <font>
      <b/>
      <sz val="20"/>
      <color theme="1"/>
      <name val="Aptos Display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8EAE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125">
        <fgColor theme="1" tint="0.499984740745262"/>
        <bgColor theme="0" tint="-4.9989318521683403E-2"/>
      </patternFill>
    </fill>
    <fill>
      <patternFill patternType="gray125">
        <fgColor theme="1" tint="0.499984740745262"/>
        <bgColor theme="1" tint="0.34998626667073579"/>
      </patternFill>
    </fill>
    <fill>
      <patternFill patternType="gray125">
        <fgColor theme="1" tint="0.499984740745262"/>
        <bgColor theme="1"/>
      </patternFill>
    </fill>
    <fill>
      <patternFill patternType="gray125">
        <fgColor theme="1" tint="0.34998626667073579"/>
        <bgColor rgb="FF000000"/>
      </patternFill>
    </fill>
    <fill>
      <patternFill patternType="solid">
        <fgColor auto="1"/>
        <bgColor theme="1"/>
      </patternFill>
    </fill>
    <fill>
      <patternFill patternType="gray125">
        <fgColor theme="1" tint="0.499984740745262"/>
        <bgColor theme="2" tint="-9.9948118533890809E-2"/>
      </patternFill>
    </fill>
    <fill>
      <patternFill patternType="gray125">
        <fgColor auto="1"/>
        <bgColor theme="0" tint="-4.9989318521683403E-2"/>
      </patternFill>
    </fill>
    <fill>
      <patternFill patternType="gray125">
        <fgColor theme="1" tint="0.499984740745262"/>
        <bgColor theme="0" tint="-0.14999847407452621"/>
      </patternFill>
    </fill>
    <fill>
      <patternFill patternType="gray125">
        <fgColor theme="1" tint="0.499984740745262"/>
        <bgColor rgb="FF000000"/>
      </patternFill>
    </fill>
    <fill>
      <patternFill patternType="gray125">
        <fgColor theme="2" tint="-0.499984740745262"/>
        <bgColor rgb="FF000000"/>
      </patternFill>
    </fill>
    <fill>
      <patternFill patternType="solid">
        <fgColor auto="1"/>
        <bgColor theme="0" tint="-0.14996795556505021"/>
      </patternFill>
    </fill>
    <fill>
      <patternFill patternType="gray0625">
        <fgColor theme="0" tint="-0.34998626667073579"/>
        <bgColor theme="5" tint="0.79998168889431442"/>
      </patternFill>
    </fill>
    <fill>
      <patternFill patternType="gray0625">
        <fgColor theme="0" tint="-0.24994659260841701"/>
        <bgColor theme="5" tint="0.79998168889431442"/>
      </patternFill>
    </fill>
    <fill>
      <patternFill patternType="gray0625">
        <fgColor theme="1" tint="0.499984740745262"/>
        <bgColor theme="5" tint="0.59996337778862885"/>
      </patternFill>
    </fill>
    <fill>
      <patternFill patternType="gray125">
        <fgColor theme="1"/>
        <bgColor theme="0" tint="-0.14996795556505021"/>
      </patternFill>
    </fill>
    <fill>
      <patternFill patternType="gray125">
        <fgColor theme="1"/>
        <bgColor theme="0" tint="-4.9989318521683403E-2"/>
      </patternFill>
    </fill>
    <fill>
      <patternFill patternType="lightTrellis">
        <fgColor theme="1" tint="0.34998626667073579"/>
        <bgColor theme="9" tint="0.79998168889431442"/>
      </patternFill>
    </fill>
    <fill>
      <patternFill patternType="lightTrellis">
        <fgColor theme="1" tint="0.499984740745262"/>
        <bgColor theme="9" tint="0.59996337778862885"/>
      </patternFill>
    </fill>
    <fill>
      <patternFill patternType="lightTrellis">
        <fgColor theme="2" tint="-0.499984740745262"/>
        <bgColor theme="9" tint="0.79998168889431442"/>
      </patternFill>
    </fill>
    <fill>
      <patternFill patternType="gray0625">
        <fgColor theme="1" tint="0.499984740745262"/>
        <bgColor theme="0" tint="-4.9989318521683403E-2"/>
      </patternFill>
    </fill>
    <fill>
      <patternFill patternType="solid">
        <fgColor theme="0" tint="-0.14996795556505021"/>
        <bgColor theme="1" tint="0.49998474074526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0.14996795556505021"/>
        <bgColor theme="1"/>
      </patternFill>
    </fill>
    <fill>
      <patternFill patternType="gray125">
        <fgColor theme="1" tint="0.34998626667073579"/>
        <bgColor theme="0" tint="-0.14996795556505021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n">
        <color theme="0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auto="1"/>
      </left>
      <right/>
      <top style="thick">
        <color theme="1"/>
      </top>
      <bottom style="thick">
        <color theme="1"/>
      </bottom>
      <diagonal/>
    </border>
    <border>
      <left/>
      <right style="thick">
        <color auto="1"/>
      </right>
      <top style="thick">
        <color theme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ck">
        <color auto="1"/>
      </right>
      <top style="thick">
        <color theme="1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theme="0"/>
      </left>
      <right/>
      <top style="medium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ck">
        <color auto="1"/>
      </right>
      <top style="medium">
        <color theme="1"/>
      </top>
      <bottom style="thin">
        <color auto="1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4" borderId="0" xfId="0" applyFill="1"/>
    <xf numFmtId="0" fontId="0" fillId="5" borderId="0" xfId="0" applyFill="1"/>
    <xf numFmtId="0" fontId="8" fillId="5" borderId="0" xfId="0" applyFont="1" applyFill="1"/>
    <xf numFmtId="0" fontId="0" fillId="5" borderId="6" xfId="0" applyFill="1" applyBorder="1"/>
    <xf numFmtId="0" fontId="0" fillId="6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7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/>
    <xf numFmtId="0" fontId="0" fillId="0" borderId="11" xfId="0" applyBorder="1" applyAlignment="1">
      <alignment horizontal="center"/>
    </xf>
    <xf numFmtId="0" fontId="8" fillId="5" borderId="12" xfId="0" applyFont="1" applyFill="1" applyBorder="1"/>
    <xf numFmtId="0" fontId="3" fillId="8" borderId="13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14" fontId="5" fillId="8" borderId="21" xfId="0" applyNumberFormat="1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4" fontId="3" fillId="8" borderId="25" xfId="0" applyNumberFormat="1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/>
    </xf>
    <xf numFmtId="0" fontId="14" fillId="12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0" fontId="15" fillId="14" borderId="28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0" fontId="15" fillId="16" borderId="29" xfId="0" applyFont="1" applyFill="1" applyBorder="1" applyAlignment="1">
      <alignment horizontal="center" vertical="center"/>
    </xf>
    <xf numFmtId="14" fontId="15" fillId="14" borderId="17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4" fontId="15" fillId="14" borderId="17" xfId="0" applyNumberFormat="1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9" fillId="6" borderId="0" xfId="0" applyFont="1" applyFill="1"/>
    <xf numFmtId="0" fontId="19" fillId="0" borderId="0" xfId="0" applyFont="1"/>
    <xf numFmtId="0" fontId="19" fillId="2" borderId="0" xfId="0" applyFont="1" applyFill="1"/>
    <xf numFmtId="0" fontId="19" fillId="0" borderId="28" xfId="0" applyFont="1" applyBorder="1"/>
    <xf numFmtId="0" fontId="19" fillId="2" borderId="28" xfId="0" applyFont="1" applyFill="1" applyBorder="1"/>
    <xf numFmtId="0" fontId="19" fillId="4" borderId="0" xfId="0" applyFont="1" applyFill="1"/>
    <xf numFmtId="0" fontId="20" fillId="11" borderId="0" xfId="0" applyFont="1" applyFill="1" applyAlignment="1">
      <alignment horizontal="center" vertical="center"/>
    </xf>
    <xf numFmtId="0" fontId="19" fillId="18" borderId="0" xfId="0" applyFont="1" applyFill="1" applyAlignment="1">
      <alignment horizontal="center"/>
    </xf>
    <xf numFmtId="0" fontId="19" fillId="5" borderId="0" xfId="0" applyFont="1" applyFill="1"/>
    <xf numFmtId="0" fontId="23" fillId="0" borderId="0" xfId="0" applyFont="1"/>
    <xf numFmtId="0" fontId="23" fillId="0" borderId="3" xfId="0" applyFont="1" applyBorder="1"/>
    <xf numFmtId="0" fontId="19" fillId="6" borderId="1" xfId="0" applyFont="1" applyFill="1" applyBorder="1"/>
    <xf numFmtId="0" fontId="19" fillId="0" borderId="1" xfId="0" applyFont="1" applyBorder="1"/>
    <xf numFmtId="0" fontId="19" fillId="2" borderId="1" xfId="0" applyFont="1" applyFill="1" applyBorder="1"/>
    <xf numFmtId="0" fontId="19" fillId="4" borderId="1" xfId="0" applyFont="1" applyFill="1" applyBorder="1"/>
    <xf numFmtId="0" fontId="19" fillId="18" borderId="1" xfId="0" applyFont="1" applyFill="1" applyBorder="1" applyAlignment="1">
      <alignment horizontal="center"/>
    </xf>
    <xf numFmtId="0" fontId="19" fillId="5" borderId="1" xfId="0" applyFont="1" applyFill="1" applyBorder="1"/>
    <xf numFmtId="0" fontId="23" fillId="0" borderId="1" xfId="0" applyFont="1" applyBorder="1"/>
    <xf numFmtId="0" fontId="19" fillId="6" borderId="3" xfId="0" applyFont="1" applyFill="1" applyBorder="1"/>
    <xf numFmtId="0" fontId="19" fillId="0" borderId="3" xfId="0" applyFont="1" applyBorder="1"/>
    <xf numFmtId="0" fontId="19" fillId="2" borderId="3" xfId="0" applyFont="1" applyFill="1" applyBorder="1"/>
    <xf numFmtId="0" fontId="19" fillId="4" borderId="3" xfId="0" applyFont="1" applyFill="1" applyBorder="1"/>
    <xf numFmtId="0" fontId="19" fillId="18" borderId="3" xfId="0" applyFont="1" applyFill="1" applyBorder="1" applyAlignment="1">
      <alignment horizontal="center"/>
    </xf>
    <xf numFmtId="0" fontId="19" fillId="5" borderId="3" xfId="0" applyFont="1" applyFill="1" applyBorder="1"/>
    <xf numFmtId="0" fontId="19" fillId="6" borderId="2" xfId="0" applyFont="1" applyFill="1" applyBorder="1"/>
    <xf numFmtId="0" fontId="19" fillId="0" borderId="2" xfId="0" applyFont="1" applyBorder="1"/>
    <xf numFmtId="0" fontId="19" fillId="2" borderId="2" xfId="0" applyFont="1" applyFill="1" applyBorder="1"/>
    <xf numFmtId="0" fontId="19" fillId="4" borderId="2" xfId="0" applyFont="1" applyFill="1" applyBorder="1"/>
    <xf numFmtId="0" fontId="19" fillId="18" borderId="2" xfId="0" applyFont="1" applyFill="1" applyBorder="1" applyAlignment="1">
      <alignment horizontal="center"/>
    </xf>
    <xf numFmtId="0" fontId="19" fillId="5" borderId="2" xfId="0" applyFont="1" applyFill="1" applyBorder="1"/>
    <xf numFmtId="0" fontId="23" fillId="0" borderId="2" xfId="0" applyFont="1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/>
    </xf>
    <xf numFmtId="14" fontId="23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49" fontId="23" fillId="0" borderId="0" xfId="0" applyNumberFormat="1" applyFont="1"/>
    <xf numFmtId="164" fontId="23" fillId="0" borderId="0" xfId="0" applyNumberFormat="1" applyFont="1" applyAlignment="1">
      <alignment horizontal="center"/>
    </xf>
    <xf numFmtId="49" fontId="24" fillId="0" borderId="0" xfId="0" applyNumberFormat="1" applyFont="1"/>
    <xf numFmtId="0" fontId="19" fillId="0" borderId="36" xfId="0" applyFont="1" applyBorder="1"/>
    <xf numFmtId="0" fontId="19" fillId="6" borderId="5" xfId="0" applyFont="1" applyFill="1" applyBorder="1"/>
    <xf numFmtId="0" fontId="19" fillId="0" borderId="5" xfId="0" applyFont="1" applyBorder="1"/>
    <xf numFmtId="0" fontId="19" fillId="2" borderId="5" xfId="0" applyFont="1" applyFill="1" applyBorder="1"/>
    <xf numFmtId="0" fontId="19" fillId="2" borderId="36" xfId="0" applyFont="1" applyFill="1" applyBorder="1"/>
    <xf numFmtId="0" fontId="19" fillId="4" borderId="5" xfId="0" applyFont="1" applyFill="1" applyBorder="1"/>
    <xf numFmtId="0" fontId="20" fillId="11" borderId="5" xfId="0" applyFont="1" applyFill="1" applyBorder="1" applyAlignment="1">
      <alignment horizontal="center" vertical="center"/>
    </xf>
    <xf numFmtId="0" fontId="19" fillId="18" borderId="5" xfId="0" applyFont="1" applyFill="1" applyBorder="1" applyAlignment="1">
      <alignment horizontal="center"/>
    </xf>
    <xf numFmtId="0" fontId="19" fillId="5" borderId="5" xfId="0" applyFont="1" applyFill="1" applyBorder="1"/>
    <xf numFmtId="0" fontId="19" fillId="21" borderId="28" xfId="0" applyFont="1" applyFill="1" applyBorder="1" applyAlignment="1">
      <alignment horizontal="center"/>
    </xf>
    <xf numFmtId="0" fontId="19" fillId="21" borderId="3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9" fillId="11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19" fillId="24" borderId="37" xfId="0" applyFont="1" applyFill="1" applyBorder="1" applyAlignment="1">
      <alignment horizontal="center"/>
    </xf>
    <xf numFmtId="0" fontId="15" fillId="23" borderId="1" xfId="0" applyFont="1" applyFill="1" applyBorder="1" applyAlignment="1">
      <alignment horizontal="center" vertical="center" wrapText="1"/>
    </xf>
    <xf numFmtId="0" fontId="15" fillId="26" borderId="30" xfId="0" applyFont="1" applyFill="1" applyBorder="1" applyAlignment="1">
      <alignment horizontal="center" vertical="center" wrapText="1"/>
    </xf>
    <xf numFmtId="0" fontId="19" fillId="27" borderId="38" xfId="0" applyFont="1" applyFill="1" applyBorder="1" applyAlignment="1">
      <alignment horizontal="center"/>
    </xf>
    <xf numFmtId="0" fontId="8" fillId="2" borderId="0" xfId="0" applyFont="1" applyFill="1"/>
    <xf numFmtId="0" fontId="19" fillId="24" borderId="35" xfId="0" applyFont="1" applyFill="1" applyBorder="1" applyAlignment="1">
      <alignment horizontal="center"/>
    </xf>
    <xf numFmtId="0" fontId="19" fillId="24" borderId="34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8" borderId="45" xfId="0" applyFont="1" applyFill="1" applyBorder="1" applyAlignment="1">
      <alignment horizontal="center" vertical="center" wrapText="1"/>
    </xf>
    <xf numFmtId="164" fontId="19" fillId="24" borderId="49" xfId="0" applyNumberFormat="1" applyFont="1" applyFill="1" applyBorder="1" applyAlignment="1">
      <alignment horizontal="center"/>
    </xf>
    <xf numFmtId="164" fontId="19" fillId="24" borderId="50" xfId="0" applyNumberFormat="1" applyFont="1" applyFill="1" applyBorder="1" applyAlignment="1">
      <alignment horizontal="center"/>
    </xf>
    <xf numFmtId="0" fontId="28" fillId="0" borderId="0" xfId="0" applyFont="1"/>
    <xf numFmtId="0" fontId="19" fillId="28" borderId="28" xfId="0" applyFont="1" applyFill="1" applyBorder="1" applyAlignment="1">
      <alignment horizontal="center"/>
    </xf>
    <xf numFmtId="0" fontId="19" fillId="28" borderId="46" xfId="0" applyFont="1" applyFill="1" applyBorder="1" applyAlignment="1">
      <alignment horizontal="center"/>
    </xf>
    <xf numFmtId="0" fontId="19" fillId="28" borderId="36" xfId="0" applyFont="1" applyFill="1" applyBorder="1" applyAlignment="1">
      <alignment horizontal="center"/>
    </xf>
    <xf numFmtId="0" fontId="23" fillId="0" borderId="28" xfId="0" applyFont="1" applyBorder="1" applyProtection="1"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23" fillId="0" borderId="35" xfId="0" applyFont="1" applyBorder="1" applyProtection="1">
      <protection locked="0"/>
    </xf>
    <xf numFmtId="0" fontId="19" fillId="0" borderId="28" xfId="0" applyFont="1" applyBorder="1" applyProtection="1">
      <protection locked="0"/>
    </xf>
    <xf numFmtId="0" fontId="23" fillId="0" borderId="1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36" xfId="0" applyFont="1" applyBorder="1" applyProtection="1">
      <protection locked="0"/>
    </xf>
    <xf numFmtId="0" fontId="19" fillId="0" borderId="36" xfId="0" applyFont="1" applyBorder="1" applyAlignment="1" applyProtection="1">
      <alignment horizontal="center"/>
      <protection locked="0"/>
    </xf>
    <xf numFmtId="0" fontId="19" fillId="0" borderId="33" xfId="0" applyFont="1" applyBorder="1" applyProtection="1">
      <protection locked="0"/>
    </xf>
    <xf numFmtId="0" fontId="19" fillId="0" borderId="28" xfId="0" applyFont="1" applyBorder="1" applyAlignment="1" applyProtection="1">
      <alignment wrapText="1"/>
      <protection locked="0"/>
    </xf>
    <xf numFmtId="0" fontId="19" fillId="0" borderId="36" xfId="0" applyFont="1" applyBorder="1" applyAlignment="1" applyProtection="1">
      <alignment wrapText="1"/>
      <protection locked="0"/>
    </xf>
    <xf numFmtId="14" fontId="19" fillId="0" borderId="28" xfId="0" applyNumberFormat="1" applyFont="1" applyBorder="1" applyAlignment="1" applyProtection="1">
      <alignment horizontal="center"/>
      <protection locked="0"/>
    </xf>
    <xf numFmtId="14" fontId="19" fillId="0" borderId="36" xfId="0" applyNumberFormat="1" applyFont="1" applyBorder="1" applyAlignment="1" applyProtection="1">
      <alignment horizontal="center"/>
      <protection locked="0"/>
    </xf>
    <xf numFmtId="1" fontId="23" fillId="0" borderId="28" xfId="0" applyNumberFormat="1" applyFont="1" applyBorder="1" applyAlignment="1" applyProtection="1">
      <alignment horizontal="center"/>
      <protection locked="0"/>
    </xf>
    <xf numFmtId="1" fontId="23" fillId="0" borderId="36" xfId="0" applyNumberFormat="1" applyFont="1" applyBorder="1" applyAlignment="1" applyProtection="1">
      <alignment horizontal="center"/>
      <protection locked="0"/>
    </xf>
    <xf numFmtId="0" fontId="19" fillId="0" borderId="33" xfId="0" applyFont="1" applyBorder="1" applyAlignment="1" applyProtection="1">
      <alignment horizontal="center"/>
      <protection locked="0"/>
    </xf>
    <xf numFmtId="164" fontId="19" fillId="0" borderId="28" xfId="0" applyNumberFormat="1" applyFont="1" applyBorder="1" applyAlignment="1" applyProtection="1">
      <alignment horizontal="center"/>
      <protection locked="0"/>
    </xf>
    <xf numFmtId="1" fontId="19" fillId="0" borderId="28" xfId="0" applyNumberFormat="1" applyFont="1" applyBorder="1" applyAlignment="1" applyProtection="1">
      <alignment horizontal="center"/>
      <protection locked="0"/>
    </xf>
    <xf numFmtId="164" fontId="19" fillId="0" borderId="33" xfId="0" applyNumberFormat="1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164" fontId="19" fillId="0" borderId="36" xfId="0" applyNumberFormat="1" applyFont="1" applyBorder="1" applyAlignment="1" applyProtection="1">
      <alignment horizontal="center"/>
      <protection locked="0"/>
    </xf>
    <xf numFmtId="1" fontId="19" fillId="0" borderId="36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4" fillId="30" borderId="47" xfId="0" applyFont="1" applyFill="1" applyBorder="1" applyAlignment="1">
      <alignment horizontal="center" vertical="center" wrapText="1"/>
    </xf>
    <xf numFmtId="0" fontId="15" fillId="23" borderId="17" xfId="0" applyFont="1" applyFill="1" applyBorder="1" applyAlignment="1">
      <alignment horizontal="center" vertical="center" wrapText="1"/>
    </xf>
    <xf numFmtId="0" fontId="15" fillId="32" borderId="48" xfId="0" applyFont="1" applyFill="1" applyBorder="1" applyAlignment="1">
      <alignment horizontal="center" vertical="center" wrapText="1"/>
    </xf>
    <xf numFmtId="0" fontId="25" fillId="33" borderId="51" xfId="0" applyFont="1" applyFill="1" applyBorder="1" applyAlignment="1">
      <alignment horizontal="center" vertical="center" wrapText="1"/>
    </xf>
    <xf numFmtId="0" fontId="12" fillId="29" borderId="17" xfId="0" applyFont="1" applyFill="1" applyBorder="1" applyAlignment="1">
      <alignment horizontal="center" vertical="center" wrapText="1"/>
    </xf>
    <xf numFmtId="0" fontId="14" fillId="31" borderId="52" xfId="0" applyFont="1" applyFill="1" applyBorder="1" applyAlignment="1">
      <alignment horizontal="center" vertical="center" wrapText="1"/>
    </xf>
    <xf numFmtId="0" fontId="12" fillId="31" borderId="28" xfId="0" applyFont="1" applyFill="1" applyBorder="1" applyAlignment="1">
      <alignment horizontal="center" vertical="center" wrapText="1"/>
    </xf>
    <xf numFmtId="0" fontId="14" fillId="20" borderId="28" xfId="0" applyFont="1" applyFill="1" applyBorder="1" applyAlignment="1">
      <alignment horizontal="center" vertical="center" wrapText="1"/>
    </xf>
    <xf numFmtId="0" fontId="14" fillId="25" borderId="53" xfId="0" applyFont="1" applyFill="1" applyBorder="1" applyAlignment="1">
      <alignment horizontal="center" vertical="center" wrapText="1"/>
    </xf>
    <xf numFmtId="0" fontId="15" fillId="22" borderId="33" xfId="0" applyFont="1" applyFill="1" applyBorder="1" applyAlignment="1">
      <alignment horizontal="center" vertical="center" wrapText="1"/>
    </xf>
    <xf numFmtId="49" fontId="19" fillId="19" borderId="31" xfId="0" applyNumberFormat="1" applyFont="1" applyFill="1" applyBorder="1" applyAlignment="1">
      <alignment wrapText="1"/>
    </xf>
    <xf numFmtId="49" fontId="19" fillId="19" borderId="2" xfId="0" applyNumberFormat="1" applyFont="1" applyFill="1" applyBorder="1" applyAlignment="1">
      <alignment wrapText="1"/>
    </xf>
    <xf numFmtId="49" fontId="19" fillId="19" borderId="32" xfId="0" applyNumberFormat="1" applyFont="1" applyFill="1" applyBorder="1" applyAlignment="1">
      <alignment wrapText="1"/>
    </xf>
    <xf numFmtId="49" fontId="19" fillId="19" borderId="39" xfId="0" applyNumberFormat="1" applyFont="1" applyFill="1" applyBorder="1" applyAlignment="1">
      <alignment wrapText="1"/>
    </xf>
    <xf numFmtId="49" fontId="19" fillId="19" borderId="40" xfId="0" applyNumberFormat="1" applyFont="1" applyFill="1" applyBorder="1" applyAlignment="1">
      <alignment wrapText="1"/>
    </xf>
    <xf numFmtId="49" fontId="19" fillId="19" borderId="41" xfId="0" applyNumberFormat="1" applyFont="1" applyFill="1" applyBorder="1" applyAlignment="1">
      <alignment wrapText="1"/>
    </xf>
    <xf numFmtId="0" fontId="18" fillId="13" borderId="42" xfId="0" applyFont="1" applyFill="1" applyBorder="1" applyAlignment="1">
      <alignment horizontal="center" vertical="center" wrapText="1"/>
    </xf>
    <xf numFmtId="0" fontId="18" fillId="13" borderId="43" xfId="0" applyFont="1" applyFill="1" applyBorder="1" applyAlignment="1">
      <alignment horizontal="center" vertical="center" wrapText="1"/>
    </xf>
    <xf numFmtId="0" fontId="18" fillId="13" borderId="4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6" borderId="0" xfId="0" applyFill="1"/>
    <xf numFmtId="0" fontId="0" fillId="2" borderId="0" xfId="0" applyFill="1"/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14" fillId="13" borderId="26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/>
    </xf>
    <xf numFmtId="0" fontId="14" fillId="13" borderId="27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215660</xdr:colOff>
      <xdr:row>0</xdr:row>
      <xdr:rowOff>48124</xdr:rowOff>
    </xdr:from>
    <xdr:to>
      <xdr:col>24</xdr:col>
      <xdr:colOff>577131</xdr:colOff>
      <xdr:row>1</xdr:row>
      <xdr:rowOff>11981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DA3739-0838-4BA6-AD72-31DB1373FE16}"/>
            </a:ext>
          </a:extLst>
        </xdr:cNvPr>
        <xdr:cNvSpPr txBox="1"/>
      </xdr:nvSpPr>
      <xdr:spPr>
        <a:xfrm>
          <a:off x="215660" y="48124"/>
          <a:ext cx="38480521" cy="1945057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000" b="1">
              <a:solidFill>
                <a:schemeClr val="bg1"/>
              </a:solidFill>
              <a:latin typeface="+mj-lt"/>
            </a:rPr>
            <a:t>RFP 2323-868</a:t>
          </a:r>
          <a:r>
            <a:rPr lang="en-US" sz="4000" b="1" baseline="0">
              <a:solidFill>
                <a:schemeClr val="bg1"/>
              </a:solidFill>
              <a:latin typeface="+mj-lt"/>
            </a:rPr>
            <a:t> Attachment D, Appendix D-1</a:t>
          </a:r>
          <a:endParaRPr lang="en-US" sz="4000" b="1">
            <a:solidFill>
              <a:schemeClr val="bg1"/>
            </a:solidFill>
            <a:latin typeface="+mj-lt"/>
          </a:endParaRPr>
        </a:p>
        <a:p>
          <a:endParaRPr lang="en-US" sz="3000" b="1">
            <a:solidFill>
              <a:schemeClr val="bg1"/>
            </a:solidFill>
            <a:latin typeface="+mj-lt"/>
          </a:endParaRPr>
        </a:p>
        <a:p>
          <a:r>
            <a:rPr lang="en-US" sz="3000" b="1">
              <a:solidFill>
                <a:schemeClr val="bg1"/>
              </a:solidFill>
              <a:latin typeface="+mj-lt"/>
            </a:rPr>
            <a:t>Bidder's Proposed Course Offerings </a:t>
          </a:r>
        </a:p>
        <a:p>
          <a:r>
            <a:rPr lang="en-US" sz="3000" b="1">
              <a:solidFill>
                <a:schemeClr val="bg1"/>
              </a:solidFill>
              <a:latin typeface="+mj-lt"/>
            </a:rPr>
            <a:t>Bidder's Name:  Bidder</a:t>
          </a:r>
          <a:r>
            <a:rPr lang="en-US" sz="3000" b="1" baseline="0">
              <a:solidFill>
                <a:schemeClr val="bg1"/>
              </a:solidFill>
              <a:latin typeface="+mj-lt"/>
            </a:rPr>
            <a:t> ____</a:t>
          </a:r>
          <a:endParaRPr lang="en-US" sz="3000" b="1">
            <a:solidFill>
              <a:srgbClr val="FF0000"/>
            </a:solidFill>
            <a:latin typeface="+mj-lt"/>
          </a:endParaRPr>
        </a:p>
        <a:p>
          <a:endParaRPr lang="en-US" sz="3000" b="1">
            <a:solidFill>
              <a:srgbClr val="FF0000"/>
            </a:solidFill>
            <a:latin typeface="+mj-lt"/>
          </a:endParaRPr>
        </a:p>
        <a:p>
          <a:r>
            <a:rPr lang="en-US" sz="3000" b="1">
              <a:solidFill>
                <a:schemeClr val="bg1"/>
              </a:solidFill>
              <a:latin typeface="+mj-lt"/>
            </a:rPr>
            <a:t>     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5</xdr:col>
      <xdr:colOff>94073</xdr:colOff>
      <xdr:row>2</xdr:row>
      <xdr:rowOff>836589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CC5853-492E-40D8-BB9C-99BB3F2EFBC0}"/>
            </a:ext>
          </a:extLst>
        </xdr:cNvPr>
        <xdr:cNvSpPr txBox="1"/>
      </xdr:nvSpPr>
      <xdr:spPr>
        <a:xfrm>
          <a:off x="0" y="2171701"/>
          <a:ext cx="15194373" cy="836588"/>
        </a:xfrm>
        <a:prstGeom prst="rect">
          <a:avLst/>
        </a:prstGeom>
        <a:solidFill>
          <a:schemeClr val="tx1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Display" panose="02110004020202020204"/>
              <a:ea typeface="+mn-ea"/>
              <a:cs typeface="+mn-cs"/>
            </a:rPr>
            <a:t>Course Identification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ptos Display" panose="0211000402020202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Display" panose="02110004020202020204"/>
              <a:ea typeface="+mn-ea"/>
              <a:cs typeface="+mn-cs"/>
            </a:rPr>
            <a:t>(not scored)</a:t>
          </a:r>
        </a:p>
      </xdr:txBody>
    </xdr:sp>
    <xdr:clientData/>
  </xdr:twoCellAnchor>
  <xdr:twoCellAnchor>
    <xdr:from>
      <xdr:col>7</xdr:col>
      <xdr:colOff>132291</xdr:colOff>
      <xdr:row>2</xdr:row>
      <xdr:rowOff>26459</xdr:rowOff>
    </xdr:from>
    <xdr:to>
      <xdr:col>17</xdr:col>
      <xdr:colOff>10078</xdr:colOff>
      <xdr:row>2</xdr:row>
      <xdr:rowOff>856747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FE2FA5-B3C0-45B9-B8F2-DE598BE47B29}"/>
            </a:ext>
          </a:extLst>
        </xdr:cNvPr>
        <xdr:cNvSpPr txBox="1"/>
      </xdr:nvSpPr>
      <xdr:spPr>
        <a:xfrm>
          <a:off x="16192499" y="2354792"/>
          <a:ext cx="13662579" cy="830288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baseline="0">
              <a:solidFill>
                <a:schemeClr val="bg1"/>
              </a:solidFill>
            </a:rPr>
            <a:t>DISQUALIFYING  QUESTIONS</a:t>
          </a:r>
        </a:p>
        <a:p>
          <a:pPr algn="ctr"/>
          <a:endParaRPr lang="en-US" sz="900" b="1">
            <a:solidFill>
              <a:schemeClr val="bg1"/>
            </a:solidFill>
            <a:latin typeface="+mj-lt"/>
          </a:endParaRPr>
        </a:p>
        <a:p>
          <a:pPr algn="ctr"/>
          <a:r>
            <a:rPr lang="en-US" sz="1800" b="1" baseline="0">
              <a:solidFill>
                <a:schemeClr val="bg1"/>
              </a:solidFill>
              <a:latin typeface="+mj-lt"/>
            </a:rPr>
            <a:t>A "FAIL" score for any of these questions will disqualify the course </a:t>
          </a:r>
          <a:r>
            <a:rPr lang="en-US" sz="1400" b="1" baseline="0">
              <a:solidFill>
                <a:schemeClr val="bg1"/>
              </a:solidFill>
              <a:latin typeface="+mj-lt"/>
            </a:rPr>
            <a:t>.</a:t>
          </a:r>
        </a:p>
      </xdr:txBody>
    </xdr:sp>
    <xdr:clientData/>
  </xdr:twoCellAnchor>
  <xdr:twoCellAnchor>
    <xdr:from>
      <xdr:col>19</xdr:col>
      <xdr:colOff>-1</xdr:colOff>
      <xdr:row>1</xdr:row>
      <xdr:rowOff>171349</xdr:rowOff>
    </xdr:from>
    <xdr:to>
      <xdr:col>27</xdr:col>
      <xdr:colOff>29535</xdr:colOff>
      <xdr:row>3</xdr:row>
      <xdr:rowOff>52918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A0E71D-D496-4285-BA2E-ADF0579DCC79}"/>
            </a:ext>
          </a:extLst>
        </xdr:cNvPr>
        <xdr:cNvSpPr txBox="1"/>
      </xdr:nvSpPr>
      <xdr:spPr>
        <a:xfrm>
          <a:off x="29948371" y="2312628"/>
          <a:ext cx="12818141" cy="94482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baseline="0">
              <a:solidFill>
                <a:schemeClr val="bg1"/>
              </a:solidFill>
            </a:rPr>
            <a:t>MISC.  QUESTIONS</a:t>
          </a:r>
        </a:p>
        <a:p>
          <a:pPr algn="ctr"/>
          <a:endParaRPr lang="en-US" sz="900" b="1">
            <a:solidFill>
              <a:schemeClr val="bg1"/>
            </a:solidFill>
            <a:latin typeface="+mj-lt"/>
          </a:endParaRPr>
        </a:p>
        <a:p>
          <a:pPr algn="ctr"/>
          <a:r>
            <a:rPr lang="en-US" sz="1800" b="1" baseline="0">
              <a:solidFill>
                <a:schemeClr val="bg1"/>
              </a:solidFill>
              <a:latin typeface="+mj-lt"/>
            </a:rPr>
            <a:t>(Maximum possible scores are indicated below the row heading)</a:t>
          </a:r>
          <a:endParaRPr lang="en-US" sz="1400" b="1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28</xdr:col>
      <xdr:colOff>44302</xdr:colOff>
      <xdr:row>1</xdr:row>
      <xdr:rowOff>158751</xdr:rowOff>
    </xdr:from>
    <xdr:to>
      <xdr:col>33</xdr:col>
      <xdr:colOff>0</xdr:colOff>
      <xdr:row>3</xdr:row>
      <xdr:rowOff>59070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BFF0536-46A1-432D-AA66-60355D21D691}"/>
            </a:ext>
          </a:extLst>
        </xdr:cNvPr>
        <xdr:cNvSpPr txBox="1"/>
      </xdr:nvSpPr>
      <xdr:spPr>
        <a:xfrm>
          <a:off x="42825581" y="2300030"/>
          <a:ext cx="6645349" cy="96357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baseline="0">
              <a:solidFill>
                <a:schemeClr val="bg1"/>
              </a:solidFill>
            </a:rPr>
            <a:t>BONUS QUESTIONS</a:t>
          </a:r>
        </a:p>
        <a:p>
          <a:pPr algn="ctr"/>
          <a:endParaRPr lang="en-US" sz="900" b="1">
            <a:solidFill>
              <a:schemeClr val="bg1"/>
            </a:solidFill>
            <a:latin typeface="+mj-lt"/>
          </a:endParaRPr>
        </a:p>
        <a:p>
          <a:pPr algn="ctr"/>
          <a:r>
            <a:rPr lang="en-US" sz="1800" b="1" baseline="0">
              <a:solidFill>
                <a:schemeClr val="bg1"/>
              </a:solidFill>
              <a:latin typeface="+mj-lt"/>
            </a:rPr>
            <a:t>(Bonus Points For Each "YES" Response!)</a:t>
          </a:r>
          <a:endParaRPr lang="en-US" sz="1400" b="1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41</xdr:col>
      <xdr:colOff>10079</xdr:colOff>
      <xdr:row>2</xdr:row>
      <xdr:rowOff>10079</xdr:rowOff>
    </xdr:from>
    <xdr:to>
      <xdr:col>46</xdr:col>
      <xdr:colOff>11982</xdr:colOff>
      <xdr:row>3</xdr:row>
      <xdr:rowOff>79375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B4F160-ED0B-4EF9-8FAD-A975CD3D418E}"/>
            </a:ext>
          </a:extLst>
        </xdr:cNvPr>
        <xdr:cNvSpPr txBox="1"/>
      </xdr:nvSpPr>
      <xdr:spPr>
        <a:xfrm>
          <a:off x="57795079" y="2338412"/>
          <a:ext cx="7886486" cy="942421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baseline="0">
              <a:solidFill>
                <a:schemeClr val="bg1"/>
              </a:solidFill>
            </a:rPr>
            <a:t>COST-RELATED  QUESTIONS</a:t>
          </a:r>
        </a:p>
        <a:p>
          <a:pPr algn="ctr"/>
          <a:endParaRPr lang="en-US" sz="9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34</xdr:col>
      <xdr:colOff>20160</xdr:colOff>
      <xdr:row>2</xdr:row>
      <xdr:rowOff>70556</xdr:rowOff>
    </xdr:from>
    <xdr:to>
      <xdr:col>39</xdr:col>
      <xdr:colOff>60477</xdr:colOff>
      <xdr:row>3</xdr:row>
      <xdr:rowOff>70554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8A39953-02D4-482D-8C8F-5CA3FE54C727}"/>
            </a:ext>
          </a:extLst>
        </xdr:cNvPr>
        <xdr:cNvSpPr txBox="1"/>
      </xdr:nvSpPr>
      <xdr:spPr>
        <a:xfrm>
          <a:off x="48921510" y="2242256"/>
          <a:ext cx="8149267" cy="2609848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baseline="0">
              <a:solidFill>
                <a:schemeClr val="bg1"/>
              </a:solidFill>
            </a:rPr>
            <a:t>Continuing Education Credit Approval Questions</a:t>
          </a:r>
        </a:p>
        <a:p>
          <a:pPr algn="ctr"/>
          <a:endParaRPr lang="en-US" sz="900" b="1">
            <a:solidFill>
              <a:schemeClr val="bg1"/>
            </a:solidFill>
            <a:latin typeface="+mj-lt"/>
          </a:endParaRPr>
        </a:p>
        <a:p>
          <a:pPr algn="ctr"/>
          <a:r>
            <a:rPr lang="en-US" sz="1800" b="1" baseline="0">
              <a:solidFill>
                <a:schemeClr val="bg1"/>
              </a:solidFill>
              <a:latin typeface="+mj-lt"/>
            </a:rPr>
            <a:t>(200  Points if DSHS previously approved  for CE Credits</a:t>
          </a:r>
          <a:endParaRPr lang="en-US" sz="1400" b="1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48</xdr:col>
      <xdr:colOff>11981</xdr:colOff>
      <xdr:row>2</xdr:row>
      <xdr:rowOff>23963</xdr:rowOff>
    </xdr:from>
    <xdr:to>
      <xdr:col>51</xdr:col>
      <xdr:colOff>23963</xdr:colOff>
      <xdr:row>3</xdr:row>
      <xdr:rowOff>52917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EA47B2C-28EA-498D-A2D2-FA653EAC6849}"/>
            </a:ext>
          </a:extLst>
        </xdr:cNvPr>
        <xdr:cNvSpPr txBox="1"/>
      </xdr:nvSpPr>
      <xdr:spPr>
        <a:xfrm>
          <a:off x="65734481" y="2352296"/>
          <a:ext cx="1811149" cy="90207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9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3</xdr:col>
      <xdr:colOff>1130124</xdr:colOff>
      <xdr:row>0</xdr:row>
      <xdr:rowOff>825079</xdr:rowOff>
    </xdr:from>
    <xdr:to>
      <xdr:col>15</xdr:col>
      <xdr:colOff>1337519</xdr:colOff>
      <xdr:row>0</xdr:row>
      <xdr:rowOff>1699703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22B8273-0BB2-49AC-A499-9818C9BE0A29}"/>
            </a:ext>
          </a:extLst>
        </xdr:cNvPr>
        <xdr:cNvSpPr txBox="1"/>
      </xdr:nvSpPr>
      <xdr:spPr>
        <a:xfrm>
          <a:off x="9472710" y="825079"/>
          <a:ext cx="19695326" cy="874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  </a:t>
          </a:r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Courses that don't meet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minimum requirements specified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</a:t>
          </a:r>
          <a:r>
            <a:rPr lang="en-US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https://www.dshs.wa.gov/altsa/training/online-training-standards</a:t>
          </a:r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Not Be Scored.</a:t>
          </a:r>
          <a:endParaRPr lang="en-US" sz="2000" b="1"/>
        </a:p>
      </xdr:txBody>
    </xdr:sp>
    <xdr:clientData/>
  </xdr:twoCellAnchor>
  <xdr:twoCellAnchor>
    <xdr:from>
      <xdr:col>53</xdr:col>
      <xdr:colOff>35943</xdr:colOff>
      <xdr:row>2</xdr:row>
      <xdr:rowOff>11982</xdr:rowOff>
    </xdr:from>
    <xdr:to>
      <xdr:col>54</xdr:col>
      <xdr:colOff>1833112</xdr:colOff>
      <xdr:row>3</xdr:row>
      <xdr:rowOff>52917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B53BAF6-A36A-4D90-8C6A-F056A3326FCA}"/>
            </a:ext>
          </a:extLst>
        </xdr:cNvPr>
        <xdr:cNvSpPr txBox="1"/>
      </xdr:nvSpPr>
      <xdr:spPr>
        <a:xfrm>
          <a:off x="67742818" y="2340315"/>
          <a:ext cx="1850086" cy="91406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chemeClr val="dk1"/>
            </a:solidFill>
          </a:endParaRPr>
        </a:p>
        <a:p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57</xdr:col>
      <xdr:colOff>12450</xdr:colOff>
      <xdr:row>2</xdr:row>
      <xdr:rowOff>11982</xdr:rowOff>
    </xdr:from>
    <xdr:to>
      <xdr:col>69</xdr:col>
      <xdr:colOff>-1</xdr:colOff>
      <xdr:row>3</xdr:row>
      <xdr:rowOff>71887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9F9DEB5-900B-4088-B340-B814BAC9E085}"/>
            </a:ext>
          </a:extLst>
        </xdr:cNvPr>
        <xdr:cNvSpPr txBox="1"/>
      </xdr:nvSpPr>
      <xdr:spPr>
        <a:xfrm>
          <a:off x="75502744" y="3274139"/>
          <a:ext cx="8616079" cy="931473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208116</xdr:colOff>
      <xdr:row>0</xdr:row>
      <xdr:rowOff>2080172</xdr:rowOff>
    </xdr:from>
    <xdr:to>
      <xdr:col>23</xdr:col>
      <xdr:colOff>635000</xdr:colOff>
      <xdr:row>1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41FCF3D-D56F-80C2-6089-2D2C02D9C911}"/>
            </a:ext>
          </a:extLst>
        </xdr:cNvPr>
        <xdr:cNvSpPr txBox="1"/>
      </xdr:nvSpPr>
      <xdr:spPr>
        <a:xfrm>
          <a:off x="208116" y="2080172"/>
          <a:ext cx="39402746" cy="100724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>
              <a:solidFill>
                <a:schemeClr val="bg1"/>
              </a:solidFill>
              <a:latin typeface="+mj-lt"/>
            </a:rPr>
            <a:t>Evaluator's Designation:  EV___                                                </a:t>
          </a:r>
          <a:r>
            <a:rPr lang="en-US" sz="3200" b="1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OTHER THAN THE ENTRY</a:t>
          </a:r>
          <a:r>
            <a:rPr lang="en-US" sz="3200" b="1" baseline="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 OF REQUESTED INORMATION, BIDDER'S ALTERATIONS TO THIS FORM </a:t>
          </a:r>
          <a:r>
            <a:rPr lang="en-US" sz="3200" b="1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WILL RESULT IN DISQUALIFICATION</a:t>
          </a:r>
          <a:r>
            <a:rPr lang="en-US" sz="32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AN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ENTRY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REQUESTED INORMATION, BIDDER'S ALTERATIONS TO THIS FORM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RESULT IN BIDDER'S DISQUALIFICATIONOTHER THAN THE ENTRY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REQUESTED INORMATION, BIDDER'S ALTERATIONS TO THIS FORM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RESULT IN BIDDER'S DISQUALIFICATIONOTHER THAN THE ENTRY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REQUESTED INORMATION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THAN THE ENTRY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REQUESTED INORMATION, BIDDER'S ALTERATIONS TO THIS FORM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RESULT IN BIDDER'S DISQUALIFICATION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BIDDER'S ALTERATIONS TO THIS FORM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RESULT IN BIDDER'S DISQUALIFICATION</a:t>
          </a:r>
          <a:endParaRPr lang="en-US" sz="20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FC876A-4B42-4BF0-B21D-5111DBB251C4}" name="Table3" displayName="Table3" ref="A1:A27" totalsRowShown="0" headerRowDxfId="6" dataDxfId="5">
  <autoFilter ref="A1:A27" xr:uid="{B8FC876A-4B42-4BF0-B21D-5111DBB251C4}"/>
  <tableColumns count="1">
    <tableColumn id="1" xr3:uid="{DF6F3E6E-B9AA-4A31-BF6E-65F3824F7388}" name="Topic Categorie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838DE5-6681-4397-B648-CAC42616C2E7}" name="Table2" displayName="Table2" ref="A1:A5" totalsRowShown="0" headerRowDxfId="3" dataDxfId="2">
  <autoFilter ref="A1:A5" xr:uid="{07838DE5-6681-4397-B648-CAC42616C2E7}"/>
  <tableColumns count="1">
    <tableColumn id="1" xr3:uid="{1CB05FD3-61C6-4641-8F7E-16A2FA235BBC}" name="Formats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273F64-ECF8-4E01-BF8F-E24CE81C2979}" name="Table4" displayName="Table4" ref="A1:A4" totalsRowShown="0" headerRowDxfId="0">
  <autoFilter ref="A1:A4" xr:uid="{FD273F64-ECF8-4E01-BF8F-E24CE81C2979}"/>
  <tableColumns count="1">
    <tableColumn id="1" xr3:uid="{8E2E30BF-0C2D-4F69-BDB7-640C4DF26324}" name="Audienc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6BE4-A106-4FD2-A259-824F791B2FD0}">
  <dimension ref="A1:BQ136"/>
  <sheetViews>
    <sheetView tabSelected="1" topLeftCell="J3" zoomScale="59" zoomScaleNormal="29" workbookViewId="0">
      <selection activeCell="U7" sqref="U7"/>
    </sheetView>
  </sheetViews>
  <sheetFormatPr defaultRowHeight="14.5" x14ac:dyDescent="0.35"/>
  <cols>
    <col min="1" max="1" width="39.7265625" customWidth="1"/>
    <col min="2" max="2" width="39.54296875" customWidth="1"/>
    <col min="3" max="3" width="40.1796875" customWidth="1"/>
    <col min="4" max="4" width="66.26953125" style="78" customWidth="1"/>
    <col min="5" max="5" width="41.453125" style="101" customWidth="1"/>
    <col min="6" max="6" width="1.36328125" style="78" customWidth="1"/>
    <col min="7" max="7" width="0.81640625" style="78" customWidth="1"/>
    <col min="8" max="8" width="33.54296875" style="78" customWidth="1"/>
    <col min="9" max="9" width="12.26953125" style="78" customWidth="1"/>
    <col min="10" max="10" width="38.7265625" style="100" customWidth="1"/>
    <col min="11" max="11" width="12.54296875" style="78" customWidth="1"/>
    <col min="12" max="12" width="28" style="100" customWidth="1"/>
    <col min="13" max="13" width="11.54296875" style="78" customWidth="1"/>
    <col min="14" max="14" width="20.26953125" style="78" customWidth="1"/>
    <col min="15" max="15" width="12.08984375" style="78" customWidth="1"/>
    <col min="16" max="16" width="39.26953125" style="78" customWidth="1"/>
    <col min="17" max="17" width="12.90625" style="78" customWidth="1"/>
    <col min="18" max="18" width="0.6328125" style="78" customWidth="1"/>
    <col min="19" max="19" width="0.90625" style="78" customWidth="1"/>
    <col min="20" max="21" width="28.453125" style="101" customWidth="1"/>
    <col min="22" max="22" width="12.81640625" style="78" customWidth="1"/>
    <col min="23" max="23" width="36.08984375" style="78" customWidth="1"/>
    <col min="24" max="24" width="22" style="101" customWidth="1"/>
    <col min="25" max="25" width="41.81640625" style="101" customWidth="1"/>
    <col min="26" max="26" width="12.54296875" style="78" customWidth="1"/>
    <col min="27" max="27" width="0.54296875" style="78" customWidth="1"/>
    <col min="28" max="28" width="0.7265625" style="78" customWidth="1"/>
    <col min="29" max="29" width="30.08984375" style="101" customWidth="1"/>
    <col min="30" max="30" width="13.26953125" style="78" customWidth="1"/>
    <col min="31" max="31" width="38.26953125" style="101" customWidth="1"/>
    <col min="32" max="32" width="13.54296875" style="78" customWidth="1"/>
    <col min="33" max="33" width="0.54296875" style="78" customWidth="1"/>
    <col min="34" max="34" width="1.1796875" style="78" customWidth="1"/>
    <col min="35" max="35" width="25.453125" style="101" customWidth="1"/>
    <col min="36" max="36" width="14.08984375" style="78" customWidth="1"/>
    <col min="37" max="37" width="25.453125" style="101" customWidth="1"/>
    <col min="38" max="38" width="25.453125" style="102" customWidth="1"/>
    <col min="39" max="39" width="25.6328125" style="101" customWidth="1"/>
    <col min="40" max="40" width="1.08984375" style="78" customWidth="1"/>
    <col min="41" max="41" width="1" style="78" customWidth="1"/>
    <col min="42" max="42" width="39.1796875" style="105" customWidth="1"/>
    <col min="43" max="43" width="37.26953125" style="101" customWidth="1"/>
    <col min="44" max="45" width="35.08984375" style="101" customWidth="1"/>
    <col min="46" max="46" width="1.54296875" style="78" customWidth="1"/>
    <col min="47" max="47" width="1.1796875" style="78" customWidth="1"/>
    <col min="48" max="48" width="22.90625" style="78" customWidth="1"/>
    <col min="49" max="49" width="1" style="78" customWidth="1"/>
    <col min="50" max="50" width="0.90625" style="78" hidden="1" customWidth="1"/>
    <col min="51" max="51" width="24.54296875" style="101" customWidth="1"/>
    <col min="52" max="52" width="1.54296875" style="78" customWidth="1"/>
    <col min="53" max="53" width="1.08984375" style="78" customWidth="1"/>
    <col min="54" max="54" width="0.81640625" style="78" customWidth="1"/>
    <col min="55" max="55" width="26.453125" style="101" customWidth="1"/>
    <col min="56" max="56" width="1" style="101" customWidth="1"/>
    <col min="57" max="57" width="0.54296875" style="78" customWidth="1"/>
    <col min="58" max="58" width="0.90625" style="78" hidden="1" customWidth="1"/>
    <col min="59" max="59" width="0.453125" style="78" hidden="1" customWidth="1"/>
    <col min="60" max="60" width="1.453125" style="106" customWidth="1"/>
    <col min="61" max="68" width="8.7265625" style="104" customWidth="1"/>
    <col min="69" max="69" width="52.26953125" style="104" customWidth="1"/>
    <col min="70" max="16384" width="8.7265625" style="78"/>
  </cols>
  <sheetData>
    <row r="1" spans="1:69" s="15" customFormat="1" ht="242.5" customHeight="1" x14ac:dyDescent="0.35">
      <c r="A1" s="181"/>
      <c r="B1" s="181"/>
      <c r="C1" s="181"/>
      <c r="D1" s="181"/>
      <c r="E1" s="181"/>
      <c r="F1" s="181"/>
      <c r="G1" s="6"/>
      <c r="H1" s="6"/>
      <c r="I1" s="6"/>
      <c r="J1" s="7"/>
      <c r="K1" s="6"/>
      <c r="L1" s="7"/>
      <c r="M1" s="6"/>
      <c r="N1" s="6"/>
      <c r="O1" s="6"/>
      <c r="P1" s="6"/>
      <c r="Q1" s="6"/>
      <c r="R1" s="6"/>
      <c r="S1" s="6"/>
      <c r="T1" s="8"/>
      <c r="U1" s="8"/>
      <c r="V1" s="6"/>
      <c r="W1" s="9"/>
      <c r="X1" s="8"/>
      <c r="Y1" s="8"/>
      <c r="Z1" s="6"/>
      <c r="AA1" s="10"/>
      <c r="AB1" s="9"/>
      <c r="AC1" s="9"/>
      <c r="AD1" s="6"/>
      <c r="AE1" s="9"/>
      <c r="AF1" s="6"/>
      <c r="AG1" s="9"/>
      <c r="AH1" s="9"/>
      <c r="AI1" s="9"/>
      <c r="AJ1" s="6"/>
      <c r="AK1" s="9"/>
      <c r="AL1" s="11"/>
      <c r="AM1" s="9"/>
      <c r="AN1" s="9"/>
      <c r="AO1" s="9"/>
      <c r="AP1" s="12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13"/>
      <c r="BD1" s="14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</row>
    <row r="2" spans="1:69" customFormat="1" ht="15" thickBot="1" x14ac:dyDescent="0.4">
      <c r="E2" s="2"/>
      <c r="J2" s="4"/>
      <c r="L2" s="4"/>
      <c r="T2" s="2"/>
      <c r="U2" s="2"/>
      <c r="X2" s="2"/>
      <c r="Y2" s="2"/>
      <c r="AA2" s="16"/>
      <c r="AC2" s="2"/>
      <c r="AE2" s="2"/>
      <c r="AI2" s="2"/>
      <c r="AK2" s="2"/>
      <c r="AL2" s="5"/>
      <c r="AM2" s="2"/>
      <c r="AP2" s="3"/>
      <c r="AQ2" s="2"/>
      <c r="AR2" s="2"/>
      <c r="AS2" s="2"/>
      <c r="AX2" s="17"/>
      <c r="AY2" s="2"/>
      <c r="BC2" s="2"/>
      <c r="BD2" s="2"/>
      <c r="BE2" s="17"/>
      <c r="BF2" s="17"/>
      <c r="BG2" s="17"/>
      <c r="BH2" s="18"/>
      <c r="BI2" s="17"/>
      <c r="BJ2" s="17"/>
      <c r="BK2" s="17"/>
      <c r="BL2" s="17"/>
      <c r="BM2" s="17"/>
      <c r="BN2" s="17"/>
      <c r="BO2" s="17"/>
      <c r="BP2" s="17"/>
      <c r="BQ2" s="19"/>
    </row>
    <row r="3" spans="1:69" customFormat="1" ht="68.5" customHeight="1" thickTop="1" thickBot="1" x14ac:dyDescent="0.4">
      <c r="A3" s="183"/>
      <c r="B3" s="183"/>
      <c r="C3" s="183"/>
      <c r="D3" s="183"/>
      <c r="E3" s="130"/>
      <c r="F3" s="20"/>
      <c r="H3" s="21"/>
      <c r="I3" s="21"/>
      <c r="J3" s="22"/>
      <c r="K3" s="21"/>
      <c r="L3" s="22"/>
      <c r="M3" s="21"/>
      <c r="N3" s="21"/>
      <c r="O3" s="21"/>
      <c r="P3" s="21"/>
      <c r="Q3" s="21"/>
      <c r="R3" s="21"/>
      <c r="T3" s="2"/>
      <c r="U3" s="2"/>
      <c r="V3" s="21"/>
      <c r="X3" s="23"/>
      <c r="Y3" s="2"/>
      <c r="Z3" s="21"/>
      <c r="AA3" s="21"/>
      <c r="AC3" s="2"/>
      <c r="AD3" s="21"/>
      <c r="AE3" s="2"/>
      <c r="AF3" s="21"/>
      <c r="AG3" s="21"/>
      <c r="AI3" s="184"/>
      <c r="AJ3" s="184"/>
      <c r="AK3" s="184"/>
      <c r="AL3" s="184"/>
      <c r="AM3" s="184"/>
      <c r="AN3" s="21"/>
      <c r="AP3" s="3"/>
      <c r="AQ3" s="2"/>
      <c r="AR3" s="2"/>
      <c r="AS3" s="2"/>
      <c r="AT3" s="21"/>
      <c r="AU3" s="16"/>
      <c r="AV3" s="127" cm="1">
        <f t="array" ref="AV3">_xlfn.IFS(AV7="YES",400,AV7="MAYBE",200,OR(I7="FAIL",K7="FAIL",M7="FAIL",O7="FAIL",Q7="FAIL",AV7="NO"),0)</f>
        <v>0</v>
      </c>
      <c r="AW3" s="21"/>
      <c r="AX3" s="17"/>
      <c r="AY3" s="23"/>
      <c r="AZ3" s="21"/>
      <c r="BA3" s="16"/>
      <c r="BB3" s="21"/>
      <c r="BC3" s="24"/>
      <c r="BD3" s="25"/>
      <c r="BE3" s="17"/>
      <c r="BF3" s="17"/>
      <c r="BG3" s="17"/>
      <c r="BH3" s="185"/>
      <c r="BI3" s="186"/>
      <c r="BJ3" s="186"/>
      <c r="BK3" s="186"/>
      <c r="BL3" s="186"/>
      <c r="BM3" s="186"/>
      <c r="BN3" s="186"/>
      <c r="BO3" s="186"/>
      <c r="BP3" s="186"/>
      <c r="BQ3" s="187"/>
    </row>
    <row r="4" spans="1:69" customFormat="1" ht="9" customHeight="1" thickTop="1" thickBot="1" x14ac:dyDescent="0.4">
      <c r="E4" s="2"/>
      <c r="F4" s="20"/>
      <c r="J4" s="4"/>
      <c r="L4" s="4"/>
      <c r="R4" s="21"/>
      <c r="T4" s="2"/>
      <c r="U4" s="2"/>
      <c r="X4" s="2"/>
      <c r="Y4" s="2"/>
      <c r="AA4" s="21"/>
      <c r="AC4" s="2"/>
      <c r="AE4" s="2"/>
      <c r="AG4" s="21"/>
      <c r="AI4" s="2"/>
      <c r="AK4" s="2"/>
      <c r="AL4" s="5"/>
      <c r="AM4" s="2"/>
      <c r="AN4" s="21"/>
      <c r="AP4" s="3"/>
      <c r="AQ4" s="26"/>
      <c r="AR4" s="2"/>
      <c r="AS4" s="2"/>
      <c r="AT4" s="27"/>
      <c r="AU4" s="16"/>
      <c r="AV4" s="16"/>
      <c r="AW4" s="21"/>
      <c r="AX4" s="17"/>
      <c r="AY4" s="2"/>
      <c r="AZ4" s="21"/>
      <c r="BA4" s="16"/>
      <c r="BB4" s="21"/>
      <c r="BC4" s="28"/>
      <c r="BD4" s="25"/>
      <c r="BE4" s="17"/>
      <c r="BF4" s="17"/>
      <c r="BG4" s="17"/>
      <c r="BH4" s="29"/>
      <c r="BI4" s="17"/>
      <c r="BJ4" s="17"/>
      <c r="BK4" s="17"/>
      <c r="BL4" s="17"/>
      <c r="BM4" s="17"/>
      <c r="BN4" s="17"/>
      <c r="BO4" s="17"/>
      <c r="BP4" s="17"/>
      <c r="BQ4" s="19"/>
    </row>
    <row r="5" spans="1:69" customFormat="1" ht="221.5" customHeight="1" thickTop="1" thickBot="1" x14ac:dyDescent="0.4">
      <c r="A5" s="30" t="s">
        <v>29</v>
      </c>
      <c r="B5" s="31" t="s">
        <v>43</v>
      </c>
      <c r="C5" s="131" t="s">
        <v>73</v>
      </c>
      <c r="D5" s="32" t="s">
        <v>72</v>
      </c>
      <c r="E5" s="33" t="s">
        <v>44</v>
      </c>
      <c r="F5" s="20"/>
      <c r="H5" s="34" t="s">
        <v>45</v>
      </c>
      <c r="I5" s="165" t="s">
        <v>30</v>
      </c>
      <c r="J5" s="35" t="s">
        <v>46</v>
      </c>
      <c r="K5" s="165" t="s">
        <v>30</v>
      </c>
      <c r="L5" s="36" t="s">
        <v>47</v>
      </c>
      <c r="M5" s="165" t="s">
        <v>30</v>
      </c>
      <c r="N5" s="36" t="s">
        <v>48</v>
      </c>
      <c r="O5" s="165" t="s">
        <v>30</v>
      </c>
      <c r="P5" s="37" t="s">
        <v>49</v>
      </c>
      <c r="Q5" s="165" t="s">
        <v>30</v>
      </c>
      <c r="R5" s="21"/>
      <c r="T5" s="35" t="s">
        <v>50</v>
      </c>
      <c r="U5" s="35" t="s">
        <v>51</v>
      </c>
      <c r="V5" s="166" t="s">
        <v>30</v>
      </c>
      <c r="W5" s="38" t="s">
        <v>66</v>
      </c>
      <c r="X5" s="39" t="s">
        <v>67</v>
      </c>
      <c r="Y5" s="40" t="s">
        <v>31</v>
      </c>
      <c r="Z5" s="166" t="s">
        <v>30</v>
      </c>
      <c r="AA5" s="21"/>
      <c r="AC5" s="41" t="s">
        <v>52</v>
      </c>
      <c r="AD5" s="166" t="s">
        <v>30</v>
      </c>
      <c r="AE5" s="42" t="s">
        <v>53</v>
      </c>
      <c r="AF5" s="166" t="s">
        <v>30</v>
      </c>
      <c r="AG5" s="21"/>
      <c r="AI5" s="43" t="s">
        <v>54</v>
      </c>
      <c r="AJ5" s="166" t="s">
        <v>30</v>
      </c>
      <c r="AK5" s="44" t="s">
        <v>32</v>
      </c>
      <c r="AL5" s="45" t="s">
        <v>55</v>
      </c>
      <c r="AM5" s="46" t="s">
        <v>33</v>
      </c>
      <c r="AN5" s="47"/>
      <c r="AO5" s="48"/>
      <c r="AP5" s="49" t="s">
        <v>68</v>
      </c>
      <c r="AQ5" s="50" t="s">
        <v>34</v>
      </c>
      <c r="AR5" s="167" t="s">
        <v>77</v>
      </c>
      <c r="AS5" s="162" t="s">
        <v>76</v>
      </c>
      <c r="AT5" s="21"/>
      <c r="AU5" s="16"/>
      <c r="AV5" s="169" t="s">
        <v>35</v>
      </c>
      <c r="AW5" s="51"/>
      <c r="AX5" s="53"/>
      <c r="AY5" s="168" t="s">
        <v>75</v>
      </c>
      <c r="AZ5" s="51"/>
      <c r="BA5" s="16"/>
      <c r="BB5" s="51"/>
      <c r="BC5" s="170" t="s">
        <v>58</v>
      </c>
      <c r="BD5" s="52"/>
      <c r="BE5" s="53"/>
      <c r="BF5" s="53"/>
      <c r="BG5" s="53"/>
      <c r="BH5" s="188" t="s">
        <v>36</v>
      </c>
      <c r="BI5" s="189"/>
      <c r="BJ5" s="189"/>
      <c r="BK5" s="189"/>
      <c r="BL5" s="189"/>
      <c r="BM5" s="189"/>
      <c r="BN5" s="189"/>
      <c r="BO5" s="189"/>
      <c r="BP5" s="189"/>
      <c r="BQ5" s="190"/>
    </row>
    <row r="6" spans="1:69" customFormat="1" ht="106.5" customHeight="1" thickTop="1" x14ac:dyDescent="0.35">
      <c r="A6" s="54" t="s">
        <v>27</v>
      </c>
      <c r="B6" s="54" t="s">
        <v>27</v>
      </c>
      <c r="C6" s="54" t="s">
        <v>27</v>
      </c>
      <c r="D6" s="54" t="s">
        <v>27</v>
      </c>
      <c r="E6" s="55" t="s">
        <v>27</v>
      </c>
      <c r="F6" s="20"/>
      <c r="H6" s="56" t="s">
        <v>37</v>
      </c>
      <c r="I6" s="57"/>
      <c r="J6" s="58" t="s">
        <v>37</v>
      </c>
      <c r="K6" s="57"/>
      <c r="L6" s="58" t="s">
        <v>37</v>
      </c>
      <c r="M6" s="57"/>
      <c r="N6" s="54" t="s">
        <v>37</v>
      </c>
      <c r="O6" s="57"/>
      <c r="P6" s="54" t="s">
        <v>37</v>
      </c>
      <c r="Q6" s="59"/>
      <c r="R6" s="21"/>
      <c r="T6" s="54" t="s">
        <v>27</v>
      </c>
      <c r="U6" s="54">
        <v>135</v>
      </c>
      <c r="V6" s="57"/>
      <c r="W6" s="60" t="s">
        <v>56</v>
      </c>
      <c r="X6" s="61" t="s">
        <v>38</v>
      </c>
      <c r="Y6" s="54">
        <v>135</v>
      </c>
      <c r="Z6" s="57"/>
      <c r="AA6" s="21"/>
      <c r="AC6" s="54" t="s">
        <v>28</v>
      </c>
      <c r="AD6" s="57"/>
      <c r="AE6" s="54" t="s">
        <v>39</v>
      </c>
      <c r="AF6" s="57"/>
      <c r="AG6" s="21"/>
      <c r="AI6" s="58" t="s">
        <v>40</v>
      </c>
      <c r="AJ6" s="57"/>
      <c r="AK6" s="54" t="s">
        <v>27</v>
      </c>
      <c r="AL6" s="62" t="s">
        <v>27</v>
      </c>
      <c r="AM6" s="54" t="s">
        <v>27</v>
      </c>
      <c r="AN6" s="63"/>
      <c r="AO6" s="64"/>
      <c r="AP6" s="65" t="s">
        <v>41</v>
      </c>
      <c r="AQ6" s="58" t="s">
        <v>42</v>
      </c>
      <c r="AR6" s="163" t="s">
        <v>42</v>
      </c>
      <c r="AS6" s="164" t="s">
        <v>42</v>
      </c>
      <c r="AT6" s="21"/>
      <c r="AU6" s="16"/>
      <c r="AV6" s="171" t="s">
        <v>70</v>
      </c>
      <c r="AW6" s="66"/>
      <c r="AX6" s="17"/>
      <c r="AY6" s="124" t="s">
        <v>74</v>
      </c>
      <c r="AZ6" s="67"/>
      <c r="BA6" s="16"/>
      <c r="BB6" s="66"/>
      <c r="BC6" s="125" t="s">
        <v>57</v>
      </c>
      <c r="BD6" s="68"/>
      <c r="BE6" s="17"/>
      <c r="BF6" s="17"/>
      <c r="BG6" s="17"/>
      <c r="BH6" s="178" t="s">
        <v>80</v>
      </c>
      <c r="BI6" s="179"/>
      <c r="BJ6" s="179"/>
      <c r="BK6" s="179"/>
      <c r="BL6" s="179"/>
      <c r="BM6" s="179"/>
      <c r="BN6" s="179"/>
      <c r="BO6" s="179"/>
      <c r="BP6" s="179"/>
      <c r="BQ6" s="180"/>
    </row>
    <row r="7" spans="1:69" s="79" customFormat="1" ht="15.5" x14ac:dyDescent="0.35">
      <c r="A7" s="138"/>
      <c r="B7" s="139"/>
      <c r="C7" s="140"/>
      <c r="D7" s="141"/>
      <c r="E7" s="139"/>
      <c r="F7" s="87"/>
      <c r="G7" s="88"/>
      <c r="H7" s="141"/>
      <c r="I7" s="135" t="str" cm="1">
        <f t="array" ref="I7">_xlfn.IFS(OR(H7=Topics!$A$2:$A$26),"PASS",OR(H7=Topics!$A$27,H7=""),"FAIL")</f>
        <v>FAIL</v>
      </c>
      <c r="J7" s="147"/>
      <c r="K7" s="135" t="str" cm="1">
        <f t="array" ref="K7">_xlfn.IFS(J7=Audiences!$A$2,"PASS",OR(J7=Audiences!$A$3:$A$4,J7=""),"FAIL")</f>
        <v>FAIL</v>
      </c>
      <c r="L7" s="147"/>
      <c r="M7" s="135" t="str" cm="1">
        <f t="array" ref="M7">_xlfn.IFS(OR(L7=Formats!$A$2:$A$4),"PASS",OR(L7=Formats!$A$5,L7=""),"FAIL")</f>
        <v>FAIL</v>
      </c>
      <c r="N7" s="139"/>
      <c r="O7" s="135" t="str" cm="1">
        <f t="array" ref="O7">_xlfn.IFS(N7="YES","PASS",N7="Yes","PASS",N7="yes","PASS",N7="y","PASS",N7="Y","PASS",N7="NO","FAIL",N7="No","FAIL",N7="no","FAIL",N7="N","FAIL",N7="n","FAIL",N7="","FAIL")</f>
        <v>FAIL</v>
      </c>
      <c r="P7" s="139"/>
      <c r="Q7" s="135" t="str" cm="1">
        <f t="array" ref="Q7">_xlfn.IFS(P7="YES","PASS",P7="Yes","PASS",P7="yes","PASS",P7="y","PASS",P7="Y","PASS",P7="NO","FAIL",P7="No","FAIL",P7="no","FAIL",P7="N","FAIL",P7="n","FAIL",P7="","FAIL")</f>
        <v>FAIL</v>
      </c>
      <c r="R7" s="89"/>
      <c r="S7" s="70"/>
      <c r="T7" s="149"/>
      <c r="U7" s="139"/>
      <c r="V7" s="135" cm="1">
        <f t="array" ref="V7">_xlfn.IFS(OR(I7="FAIL",K7="FAIL",M7="FAIL",O7="FAIL",Q7="FAIL",U7="No",U7="NO",U7="no",U7="n",U7="N",U7=""),0,TRUE,135)</f>
        <v>0</v>
      </c>
      <c r="W7" s="141"/>
      <c r="X7" s="151">
        <v>1</v>
      </c>
      <c r="Y7" s="139"/>
      <c r="Z7" s="135" cm="1">
        <f t="array" ref="Z7">_xlfn.IFS(OR(I7="FAIL",K7="FAIL",M7="FAIL",O7="FAIL",Q7="FAIL",Y7="No",Y7="NO",Y7="no",Y7="n",Y7="N",Y7=""),0,TRUE,135)</f>
        <v>0</v>
      </c>
      <c r="AA7" s="89"/>
      <c r="AB7" s="88"/>
      <c r="AC7" s="139"/>
      <c r="AD7" s="135" cm="1">
        <f t="array" ref="AD7">_xlfn.IFS(OR(I7="FAIL",K7="FAIL",M7="FAIL",O7="FAIL",Q7="FAIL",AC7="No",AC7="NO",AC7="no",AC7="n",AC7="N",AC7=""),0,TRUE,330)</f>
        <v>0</v>
      </c>
      <c r="AE7" s="139"/>
      <c r="AF7" s="135" cm="1">
        <f t="array" ref="AF7">_xlfn.IFS(OR(I7="FAIL",K7="FAIL",M7="FAIL",O7="FAIL",Q7="FAIL",AE7="No",AE7="NO",AE7="no",AE7="n",AE7="N",AE7=""),0,TRUE,100)</f>
        <v>0</v>
      </c>
      <c r="AG7" s="89"/>
      <c r="AH7" s="88"/>
      <c r="AI7" s="139"/>
      <c r="AJ7" s="135" cm="1">
        <f t="array" ref="AJ7">_xlfn.IFS(OR(I7="FAIL",K7="FAIL",M7="FAIL",O7="FAIL",Q7="FAIL",AI7="No",AI7="NO",AI7="no",AI7="n",AI7="N",AI7=""),0,TRUE,500)</f>
        <v>0</v>
      </c>
      <c r="AK7" s="139"/>
      <c r="AL7" s="149"/>
      <c r="AM7" s="139"/>
      <c r="AN7" s="73"/>
      <c r="AO7" s="72"/>
      <c r="AP7" s="154"/>
      <c r="AQ7" s="155"/>
      <c r="AR7" s="128" cm="1">
        <f t="array" ref="AR7">ROUNDUP(_xlfn.IFS(OR(I7="FAIL",K7="FAIL",M7="FAIL",O7="FAIL",Q7="FAIL"),0,TRUE,(X7*AQ7)),0)</f>
        <v>0</v>
      </c>
      <c r="AS7" s="132" cm="1">
        <f t="array" ref="AS7">_xlfn.IFS(AR7&gt;0,(AP7/AR7),TRUE,0)</f>
        <v>0</v>
      </c>
      <c r="AT7" s="89"/>
      <c r="AU7" s="90"/>
      <c r="AV7" s="116"/>
      <c r="AW7" s="121"/>
      <c r="AX7" s="92"/>
      <c r="AY7" s="123" cm="1">
        <f t="array" ref="AY7">_xlfn.IFS(AV7="YES",400,AV7="MAYBE",200,OR(I7="FAIL",K7="FAIL",M7="FAIL",O7="FAIL",Q7="FAIL",AV7="NO"),0)</f>
        <v>0</v>
      </c>
      <c r="AZ7" s="121"/>
      <c r="BA7" s="90"/>
      <c r="BB7" s="121"/>
      <c r="BC7" s="126">
        <f>IF(OR(I7="FAIL",K7="FAIL",M7="FAIL",O7="FAIL",Q7="FAIL"),0,V7+Z7+AD7+AF7+AJ7+AY7)</f>
        <v>0</v>
      </c>
      <c r="BD7" s="91"/>
      <c r="BE7" s="92"/>
      <c r="BF7" s="92"/>
      <c r="BG7" s="92"/>
      <c r="BH7" s="172"/>
      <c r="BI7" s="173"/>
      <c r="BJ7" s="173"/>
      <c r="BK7" s="173"/>
      <c r="BL7" s="173"/>
      <c r="BM7" s="173"/>
      <c r="BN7" s="173"/>
      <c r="BO7" s="173"/>
      <c r="BP7" s="173"/>
      <c r="BQ7" s="174"/>
    </row>
    <row r="8" spans="1:69" ht="15.5" x14ac:dyDescent="0.35">
      <c r="A8" s="138"/>
      <c r="B8" s="139"/>
      <c r="C8" s="140"/>
      <c r="D8" s="141"/>
      <c r="E8" s="139"/>
      <c r="F8" s="69"/>
      <c r="G8" s="70"/>
      <c r="H8" s="141"/>
      <c r="I8" s="135" t="str" cm="1">
        <f t="array" ref="I8">_xlfn.IFS(OR(H8=Topics!$A$2:$A$26),"PASS",OR(H8=Topics!$A$27,H8=""),"FAIL")</f>
        <v>FAIL</v>
      </c>
      <c r="J8" s="147"/>
      <c r="K8" s="135" t="str" cm="1">
        <f t="array" ref="K8">_xlfn.IFS(J8=Audiences!$A$2,"PASS",OR(J8=Audiences!$A$3:$A$4,J8=""),"FAIL")</f>
        <v>FAIL</v>
      </c>
      <c r="L8" s="147"/>
      <c r="M8" s="135" t="str" cm="1">
        <f t="array" ref="M8">_xlfn.IFS(OR(L8=Formats!$A$2:$A$4),"PASS",OR(L8=Formats!$A$5,L8=""),"FAIL")</f>
        <v>FAIL</v>
      </c>
      <c r="N8" s="139"/>
      <c r="O8" s="135" t="str" cm="1">
        <f t="array" ref="O8">_xlfn.IFS(N8="YES","PASS",N8="Yes","PASS",N8="yes","PASS",N8="y","PASS",N8="Y","PASS",N8="NO","FAIL",N8="No","FAIL",N8="no","FAIL",N8="N","FAIL",N8="n","FAIL",N8="","FAIL")</f>
        <v>FAIL</v>
      </c>
      <c r="P8" s="139"/>
      <c r="Q8" s="135" t="str" cm="1">
        <f t="array" ref="Q8">_xlfn.IFS(P8="YES","PASS",P8="Yes","PASS",P8="yes","PASS",P8="y","PASS",P8="Y","PASS",P8="NO","FAIL",P8="No","FAIL",P8="no","FAIL",P8="N","FAIL",P8="n","FAIL",P8="","FAIL")</f>
        <v>FAIL</v>
      </c>
      <c r="R8" s="71"/>
      <c r="S8" s="70"/>
      <c r="T8" s="149"/>
      <c r="U8" s="139"/>
      <c r="V8" s="135" cm="1">
        <f t="array" ref="V8">_xlfn.IFS(OR(I8="FAIL",K8="FAIL",M8="FAIL",O8="FAIL",Q8="FAIL",U8="No",U8="NO",U8="no",U8="n",U8="N",U8=""),0,TRUE,135)</f>
        <v>0</v>
      </c>
      <c r="W8" s="141"/>
      <c r="X8" s="151">
        <v>1</v>
      </c>
      <c r="Y8" s="139"/>
      <c r="Z8" s="135" cm="1">
        <f t="array" ref="Z8">_xlfn.IFS(OR(I8="FAIL",K8="FAIL",M8="FAIL",O8="FAIL",Q8="FAIL",Y8="No",Y8="NO",Y8="no",Y8="n",Y8="N",Y8=""),0,TRUE,135)</f>
        <v>0</v>
      </c>
      <c r="AA8" s="71"/>
      <c r="AB8" s="70"/>
      <c r="AC8" s="139"/>
      <c r="AD8" s="135" cm="1">
        <f t="array" ref="AD8">_xlfn.IFS(OR(I8="FAIL",K8="FAIL",M8="FAIL",O8="FAIL",Q8="FAIL",AC8="No",AC8="NO",AC8="no",AC8="n",AC8="N",AC8=""),0,TRUE,330)</f>
        <v>0</v>
      </c>
      <c r="AE8" s="139"/>
      <c r="AF8" s="135" cm="1">
        <f t="array" ref="AF8">_xlfn.IFS(OR(I8="FAIL",K8="FAIL",M8="FAIL",O8="FAIL",Q8="FAIL",AE8="No",AE8="NO",AE8="no",AE8="n",AE8="N",AE8=""),0,TRUE,100)</f>
        <v>0</v>
      </c>
      <c r="AG8" s="71"/>
      <c r="AH8" s="70"/>
      <c r="AI8" s="139"/>
      <c r="AJ8" s="135" cm="1">
        <f t="array" ref="AJ8">_xlfn.IFS(OR(I8="FAIL",K8="FAIL",M8="FAIL",O8="FAIL",Q8="FAIL",AI8="No",AI8="NO",AI8="no",AI8="n",AI8="N",AI8=""),0,TRUE,500)</f>
        <v>0</v>
      </c>
      <c r="AK8" s="139"/>
      <c r="AL8" s="149"/>
      <c r="AM8" s="153"/>
      <c r="AN8" s="73"/>
      <c r="AO8" s="72"/>
      <c r="AP8" s="156"/>
      <c r="AQ8" s="155"/>
      <c r="AR8" s="128" cm="1">
        <f t="array" ref="AR8">_xlfn.IFS(OR(I8="FAIL",K8="FAIL",M8="FAIL",O8="FAIL",Q8="FAIL"),0,TRUE,(X8*AQ8))</f>
        <v>0</v>
      </c>
      <c r="AS8" s="132" cm="1">
        <f t="array" ref="AS8">_xlfn.IFS(AR8&gt;0,(AP8/AR8),TRUE,0)</f>
        <v>0</v>
      </c>
      <c r="AT8" s="71"/>
      <c r="AU8" s="74"/>
      <c r="AV8" s="116"/>
      <c r="AW8" s="119"/>
      <c r="AX8" s="77"/>
      <c r="AY8" s="123" cm="1">
        <f t="array" ref="AY8">_xlfn.IFS(AV8="YES",400,AV8="MAYBE",200,OR(I8="FAIL",K8="FAIL",M8="FAIL",O8="FAIL",Q8="FAIL",AV8="NO"),0)</f>
        <v>0</v>
      </c>
      <c r="AZ8" s="119"/>
      <c r="BA8" s="74"/>
      <c r="BB8" s="119"/>
      <c r="BC8" s="126">
        <f t="shared" ref="BC8:BC70" si="0">IF(OR(I8="FAIL",K8="FAIL",M8="FAIL",O8="FAIL",Q8="FAIL"),0,V8+Z8+AD8+AF8+AJ8+AY8)</f>
        <v>0</v>
      </c>
      <c r="BD8" s="76"/>
      <c r="BE8" s="77"/>
      <c r="BF8" s="77"/>
      <c r="BG8" s="77"/>
      <c r="BH8" s="172"/>
      <c r="BI8" s="173"/>
      <c r="BJ8" s="173"/>
      <c r="BK8" s="173"/>
      <c r="BL8" s="173"/>
      <c r="BM8" s="173"/>
      <c r="BN8" s="173"/>
      <c r="BO8" s="173"/>
      <c r="BP8" s="173"/>
      <c r="BQ8" s="174"/>
    </row>
    <row r="9" spans="1:69" s="86" customFormat="1" ht="15.5" x14ac:dyDescent="0.35">
      <c r="A9" s="142"/>
      <c r="B9" s="139"/>
      <c r="C9" s="140"/>
      <c r="D9" s="141"/>
      <c r="E9" s="139"/>
      <c r="F9" s="80"/>
      <c r="G9" s="81"/>
      <c r="H9" s="146"/>
      <c r="I9" s="135" t="str" cm="1">
        <f t="array" ref="I9">_xlfn.IFS(OR(H9=Topics!$A$2:$A$26),"PASS",OR(H9=Topics!$A$27,H9=""),"FAIL")</f>
        <v>FAIL</v>
      </c>
      <c r="J9" s="147"/>
      <c r="K9" s="135" t="str" cm="1">
        <f t="array" ref="K9">_xlfn.IFS(J9=Audiences!$A$2,"PASS",OR(J9=Audiences!$A$3:$A$4,J9=""),"FAIL")</f>
        <v>FAIL</v>
      </c>
      <c r="L9" s="147"/>
      <c r="M9" s="135" t="str" cm="1">
        <f t="array" ref="M9">_xlfn.IFS(OR(L9=Formats!$A$2:$A$4),"PASS",OR(L9=Formats!$A$5,L9=""),"FAIL")</f>
        <v>FAIL</v>
      </c>
      <c r="N9" s="139"/>
      <c r="O9" s="135" t="str" cm="1">
        <f t="array" ref="O9">_xlfn.IFS(N9="YES","PASS",N9="Yes","PASS",N9="yes","PASS",N9="y","PASS",N9="Y","PASS",N9="NO","FAIL",N9="No","FAIL",N9="no","FAIL",N9="N","FAIL",N9="n","FAIL",N9="","FAIL")</f>
        <v>FAIL</v>
      </c>
      <c r="P9" s="139"/>
      <c r="Q9" s="135" t="str" cm="1">
        <f t="array" ref="Q9">_xlfn.IFS(P9="YES","PASS",P9="Yes","PASS",P9="yes","PASS",P9="y","PASS",P9="Y","PASS",P9="NO","FAIL",P9="No","FAIL",P9="no","FAIL",P9="N","FAIL",P9="n","FAIL",P9="","FAIL")</f>
        <v>FAIL</v>
      </c>
      <c r="R9" s="82"/>
      <c r="S9" s="70"/>
      <c r="T9" s="149"/>
      <c r="U9" s="139"/>
      <c r="V9" s="135" cm="1">
        <f t="array" ref="V9">_xlfn.IFS(OR(I9="FAIL",K9="FAIL",M9="FAIL",O9="FAIL",Q9="FAIL",U9="No",U9="NO",U9="no",U9="n",U9="N",U9=""),0,TRUE,135)</f>
        <v>0</v>
      </c>
      <c r="W9" s="141"/>
      <c r="X9" s="151">
        <v>1</v>
      </c>
      <c r="Y9" s="139"/>
      <c r="Z9" s="135" cm="1">
        <f t="array" ref="Z9">_xlfn.IFS(OR(I9="FAIL",K9="FAIL",M9="FAIL",O9="FAIL",Q9="FAIL",Y9="No",Y9="NO",Y9="no",Y9="n",Y9="N",Y9=""),0,TRUE,135)</f>
        <v>0</v>
      </c>
      <c r="AA9" s="82"/>
      <c r="AB9" s="81"/>
      <c r="AC9" s="139"/>
      <c r="AD9" s="135" cm="1">
        <f t="array" ref="AD9">_xlfn.IFS(OR(I9="FAIL",K9="FAIL",M9="FAIL",O9="FAIL",Q9="FAIL",AC9="No",AC9="NO",AC9="no",AC9="n",AC9="N",AC9=""),0,TRUE,330)</f>
        <v>0</v>
      </c>
      <c r="AE9" s="139"/>
      <c r="AF9" s="135" cm="1">
        <f t="array" ref="AF9">_xlfn.IFS(OR(I9="FAIL",K9="FAIL",M9="FAIL",O9="FAIL",Q9="FAIL",AE9="No",AE9="NO",AE9="no",AE9="n",AE9="N",AE9=""),0,TRUE,100)</f>
        <v>0</v>
      </c>
      <c r="AG9" s="82"/>
      <c r="AH9" s="81"/>
      <c r="AI9" s="139"/>
      <c r="AJ9" s="135" cm="1">
        <f t="array" ref="AJ9">_xlfn.IFS(OR(I9="FAIL",K9="FAIL",M9="FAIL",O9="FAIL",Q9="FAIL",AI9="No",AI9="NO",AI9="no",AI9="n",AI9="N",AI9=""),0,TRUE,500)</f>
        <v>0</v>
      </c>
      <c r="AK9" s="149"/>
      <c r="AL9" s="149"/>
      <c r="AM9" s="153"/>
      <c r="AN9" s="73"/>
      <c r="AO9" s="72"/>
      <c r="AP9" s="156"/>
      <c r="AQ9" s="155"/>
      <c r="AR9" s="128" cm="1">
        <f t="array" ref="AR9">_xlfn.IFS(OR(I9="FAIL",K9="FAIL",M9="FAIL",O9="FAIL",Q9="FAIL"),0,TRUE,(X9*AQ9))</f>
        <v>0</v>
      </c>
      <c r="AS9" s="132" cm="1">
        <f t="array" ref="AS9">_xlfn.IFS(AR9&gt;0,(AP9/AR9),TRUE,0)</f>
        <v>0</v>
      </c>
      <c r="AT9" s="82"/>
      <c r="AU9" s="83"/>
      <c r="AV9" s="116"/>
      <c r="AW9" s="120"/>
      <c r="AX9" s="85"/>
      <c r="AY9" s="123" cm="1">
        <f t="array" ref="AY9">_xlfn.IFS(AV9="YES",400,AV9="MAYBE",200,OR(I9="FAIL",K9="FAIL",M9="FAIL",O9="FAIL",Q9="FAIL",AV9="NO"),0)</f>
        <v>0</v>
      </c>
      <c r="AZ9" s="120"/>
      <c r="BA9" s="83"/>
      <c r="BB9" s="120"/>
      <c r="BC9" s="126">
        <f t="shared" si="0"/>
        <v>0</v>
      </c>
      <c r="BD9" s="84"/>
      <c r="BE9" s="85"/>
      <c r="BF9" s="85"/>
      <c r="BG9" s="85"/>
      <c r="BH9" s="172"/>
      <c r="BI9" s="173"/>
      <c r="BJ9" s="173"/>
      <c r="BK9" s="173"/>
      <c r="BL9" s="173"/>
      <c r="BM9" s="173"/>
      <c r="BN9" s="173"/>
      <c r="BO9" s="173"/>
      <c r="BP9" s="173"/>
      <c r="BQ9" s="174"/>
    </row>
    <row r="10" spans="1:69" s="99" customFormat="1" ht="15.5" x14ac:dyDescent="0.35">
      <c r="A10" s="141"/>
      <c r="B10" s="139"/>
      <c r="C10" s="140"/>
      <c r="D10" s="141"/>
      <c r="E10" s="139"/>
      <c r="F10" s="93"/>
      <c r="G10" s="94"/>
      <c r="H10" s="141"/>
      <c r="I10" s="135" t="str" cm="1">
        <f t="array" ref="I10">_xlfn.IFS(OR(H10=Topics!$A$2:$A$26),"PASS",OR(H10=Topics!$A$27,H10=""),"FAIL")</f>
        <v>FAIL</v>
      </c>
      <c r="J10" s="147"/>
      <c r="K10" s="135" t="str" cm="1">
        <f t="array" ref="K10">_xlfn.IFS(J10=Audiences!$A$2,"PASS",OR(J10=Audiences!$A$3:$A$4,J10=""),"FAIL")</f>
        <v>FAIL</v>
      </c>
      <c r="L10" s="147"/>
      <c r="M10" s="135" t="str" cm="1">
        <f t="array" ref="M10">_xlfn.IFS(OR(L10=Formats!$A$2:$A$4),"PASS",OR(L10=Formats!$A$5,L10=""),"FAIL")</f>
        <v>FAIL</v>
      </c>
      <c r="N10" s="139"/>
      <c r="O10" s="135" t="str" cm="1">
        <f t="array" ref="O10">_xlfn.IFS(N10="YES","PASS",N10="Yes","PASS",N10="yes","PASS",N10="y","PASS",N10="Y","PASS",N10="NO","FAIL",N10="No","FAIL",N10="no","FAIL",N10="N","FAIL",N10="n","FAIL",N10="","FAIL")</f>
        <v>FAIL</v>
      </c>
      <c r="P10" s="139"/>
      <c r="Q10" s="135" t="str" cm="1">
        <f t="array" ref="Q10">_xlfn.IFS(P10="YES","PASS",P10="Yes","PASS",P10="yes","PASS",P10="y","PASS",P10="Y","PASS",P10="NO","FAIL",P10="No","FAIL",P10="no","FAIL",P10="N","FAIL",P10="n","FAIL",P10="","FAIL")</f>
        <v>FAIL</v>
      </c>
      <c r="R10" s="95"/>
      <c r="S10" s="70"/>
      <c r="T10" s="149"/>
      <c r="U10" s="139"/>
      <c r="V10" s="135" cm="1">
        <f t="array" ref="V10">_xlfn.IFS(OR(I10="FAIL",K10="FAIL",M10="FAIL",O10="FAIL",Q10="FAIL",U10="No",U10="NO",U10="no",U10="n",U10="N",U10=""),0,TRUE,135)</f>
        <v>0</v>
      </c>
      <c r="W10" s="141"/>
      <c r="X10" s="151">
        <v>1</v>
      </c>
      <c r="Y10" s="139"/>
      <c r="Z10" s="135" cm="1">
        <f t="array" ref="Z10">_xlfn.IFS(OR(I10="FAIL",K10="FAIL",M10="FAIL",O10="FAIL",Q10="FAIL",Y10="No",Y10="NO",Y10="no",Y10="n",Y10="N",Y10=""),0,TRUE,135)</f>
        <v>0</v>
      </c>
      <c r="AA10" s="95"/>
      <c r="AB10" s="94"/>
      <c r="AC10" s="139"/>
      <c r="AD10" s="135" cm="1">
        <f t="array" ref="AD10">_xlfn.IFS(OR(I10="FAIL",K10="FAIL",M10="FAIL",O10="FAIL",Q10="FAIL",AC10="No",AC10="NO",AC10="no",AC10="n",AC10="N",AC10=""),0,TRUE,330)</f>
        <v>0</v>
      </c>
      <c r="AE10" s="139"/>
      <c r="AF10" s="135" cm="1">
        <f t="array" ref="AF10">_xlfn.IFS(OR(I10="FAIL",K10="FAIL",M10="FAIL",O10="FAIL",Q10="FAIL",AE10="No",AE10="NO",AE10="no",AE10="n",AE10="N",AE10=""),0,TRUE,100)</f>
        <v>0</v>
      </c>
      <c r="AG10" s="95"/>
      <c r="AH10" s="94"/>
      <c r="AI10" s="139"/>
      <c r="AJ10" s="135" cm="1">
        <f t="array" ref="AJ10">_xlfn.IFS(OR(I10="FAIL",K10="FAIL",M10="FAIL",O10="FAIL",Q10="FAIL",AI10="No",AI10="NO",AI10="no",AI10="n",AI10="N",AI10=""),0,TRUE,500)</f>
        <v>0</v>
      </c>
      <c r="AK10" s="139"/>
      <c r="AL10" s="149"/>
      <c r="AM10" s="139"/>
      <c r="AN10" s="73"/>
      <c r="AO10" s="72"/>
      <c r="AP10" s="154"/>
      <c r="AQ10" s="155"/>
      <c r="AR10" s="128" cm="1">
        <f t="array" ref="AR10">_xlfn.IFS(OR(I10="FAIL",K10="FAIL",M10="FAIL",O10="FAIL",Q10="FAIL"),0,TRUE,(X10*AQ10))</f>
        <v>0</v>
      </c>
      <c r="AS10" s="132" cm="1">
        <f t="array" ref="AS10">_xlfn.IFS(AR10&gt;0,(AP10/AR10),TRUE,0)</f>
        <v>0</v>
      </c>
      <c r="AT10" s="95"/>
      <c r="AU10" s="96"/>
      <c r="AV10" s="116"/>
      <c r="AW10" s="122"/>
      <c r="AX10" s="98"/>
      <c r="AY10" s="123" cm="1">
        <f t="array" ref="AY10">_xlfn.IFS(AV10="YES",400,AV10="MAYBE",200,OR(I10="FAIL",K10="FAIL",M10="FAIL",O10="FAIL",Q10="FAIL",AV10="NO"),0)</f>
        <v>0</v>
      </c>
      <c r="AZ10" s="122"/>
      <c r="BA10" s="96"/>
      <c r="BB10" s="122"/>
      <c r="BC10" s="126">
        <f t="shared" si="0"/>
        <v>0</v>
      </c>
      <c r="BD10" s="97"/>
      <c r="BE10" s="98"/>
      <c r="BF10" s="98"/>
      <c r="BG10" s="98"/>
      <c r="BH10" s="172"/>
      <c r="BI10" s="173"/>
      <c r="BJ10" s="173"/>
      <c r="BK10" s="173"/>
      <c r="BL10" s="173"/>
      <c r="BM10" s="173"/>
      <c r="BN10" s="173"/>
      <c r="BO10" s="173"/>
      <c r="BP10" s="173"/>
      <c r="BQ10" s="174"/>
    </row>
    <row r="11" spans="1:69" s="99" customFormat="1" ht="15.5" x14ac:dyDescent="0.35">
      <c r="A11" s="141"/>
      <c r="B11" s="139"/>
      <c r="C11" s="138"/>
      <c r="D11" s="143"/>
      <c r="E11" s="139"/>
      <c r="F11" s="93"/>
      <c r="G11" s="94"/>
      <c r="H11" s="141"/>
      <c r="I11" s="135" t="str" cm="1">
        <f t="array" ref="I11">_xlfn.IFS(OR(H11=Topics!$A$2:$A$26),"PASS",OR(H11=Topics!$A$27,H11=""),"FAIL")</f>
        <v>FAIL</v>
      </c>
      <c r="J11" s="147"/>
      <c r="K11" s="135" t="str" cm="1">
        <f t="array" ref="K11">_xlfn.IFS(J11=Audiences!$A$2,"PASS",OR(J11=Audiences!$A$3:$A$4,J11=""),"FAIL")</f>
        <v>FAIL</v>
      </c>
      <c r="L11" s="147"/>
      <c r="M11" s="135" t="str" cm="1">
        <f t="array" ref="M11">_xlfn.IFS(OR(L11=Formats!$A$2:$A$4),"PASS",OR(L11=Formats!$A$5,L11=""),"FAIL")</f>
        <v>FAIL</v>
      </c>
      <c r="N11" s="139"/>
      <c r="O11" s="135" t="str" cm="1">
        <f t="array" ref="O11">_xlfn.IFS(N11="YES","PASS",N11="Yes","PASS",N11="yes","PASS",N11="y","PASS",N11="Y","PASS",N11="NO","FAIL",N11="No","FAIL",N11="no","FAIL",N11="N","FAIL",N11="n","FAIL",N11="","FAIL")</f>
        <v>FAIL</v>
      </c>
      <c r="P11" s="139"/>
      <c r="Q11" s="135" t="str" cm="1">
        <f t="array" ref="Q11">_xlfn.IFS(P11="YES","PASS",P11="Yes","PASS",P11="yes","PASS",P11="y","PASS",P11="Y","PASS",P11="NO","FAIL",P11="No","FAIL",P11="no","FAIL",P11="N","FAIL",P11="n","FAIL",P11="","FAIL")</f>
        <v>FAIL</v>
      </c>
      <c r="R11" s="95"/>
      <c r="S11" s="70"/>
      <c r="T11" s="149"/>
      <c r="U11" s="139"/>
      <c r="V11" s="135" cm="1">
        <f t="array" ref="V11">_xlfn.IFS(OR(I11="FAIL",K11="FAIL",M11="FAIL",O11="FAIL",Q11="FAIL",U11="No",U11="NO",U11="no",U11="n",U11="N",U11=""),0,TRUE,135)</f>
        <v>0</v>
      </c>
      <c r="W11" s="141"/>
      <c r="X11" s="151">
        <v>1</v>
      </c>
      <c r="Y11" s="139"/>
      <c r="Z11" s="135" cm="1">
        <f t="array" ref="Z11">_xlfn.IFS(OR(I11="FAIL",K11="FAIL",M11="FAIL",O11="FAIL",Q11="FAIL",Y11="No",Y11="NO",Y11="no",Y11="n",Y11="N",Y11=""),0,TRUE,135)</f>
        <v>0</v>
      </c>
      <c r="AA11" s="95"/>
      <c r="AB11" s="94"/>
      <c r="AC11" s="139"/>
      <c r="AD11" s="135" cm="1">
        <f t="array" ref="AD11">_xlfn.IFS(OR(I11="FAIL",K11="FAIL",M11="FAIL",O11="FAIL",Q11="FAIL",AC11="No",AC11="NO",AC11="no",AC11="n",AC11="N",AC11=""),0,TRUE,330)</f>
        <v>0</v>
      </c>
      <c r="AE11" s="139"/>
      <c r="AF11" s="135" cm="1">
        <f t="array" ref="AF11">_xlfn.IFS(OR(I11="FAIL",K11="FAIL",M11="FAIL",O11="FAIL",Q11="FAIL",AE11="No",AE11="NO",AE11="no",AE11="n",AE11="N",AE11=""),0,TRUE,100)</f>
        <v>0</v>
      </c>
      <c r="AG11" s="95"/>
      <c r="AH11" s="94"/>
      <c r="AI11" s="139"/>
      <c r="AJ11" s="135" cm="1">
        <f t="array" ref="AJ11">_xlfn.IFS(OR(I11="FAIL",K11="FAIL",M11="FAIL",O11="FAIL",Q11="FAIL",AI11="No",AI11="NO",AI11="no",AI11="n",AI11="N",AI11=""),0,TRUE,500)</f>
        <v>0</v>
      </c>
      <c r="AK11" s="139"/>
      <c r="AL11" s="149"/>
      <c r="AM11" s="139"/>
      <c r="AN11" s="73"/>
      <c r="AO11" s="72"/>
      <c r="AP11" s="154"/>
      <c r="AQ11" s="155"/>
      <c r="AR11" s="128" cm="1">
        <f t="array" ref="AR11">_xlfn.IFS(OR(I11="FAIL",K11="FAIL",M11="FAIL",O11="FAIL",Q11="FAIL"),0,TRUE,(X11*AQ11))</f>
        <v>0</v>
      </c>
      <c r="AS11" s="132" cm="1">
        <f t="array" ref="AS11">_xlfn.IFS(AR11&gt;0,(AP11/AR11),TRUE,0)</f>
        <v>0</v>
      </c>
      <c r="AT11" s="95"/>
      <c r="AU11" s="96"/>
      <c r="AV11" s="116"/>
      <c r="AW11" s="122"/>
      <c r="AX11" s="98"/>
      <c r="AY11" s="123" cm="1">
        <f t="array" ref="AY11">_xlfn.IFS(AV11="YES",400,AV11="MAYBE",200,OR(I11="FAIL",K11="FAIL",M11="FAIL",O11="FAIL",Q11="FAIL",AV11="NO"),0)</f>
        <v>0</v>
      </c>
      <c r="AZ11" s="122"/>
      <c r="BA11" s="96"/>
      <c r="BB11" s="122"/>
      <c r="BC11" s="126">
        <f t="shared" si="0"/>
        <v>0</v>
      </c>
      <c r="BD11" s="97"/>
      <c r="BE11" s="98"/>
      <c r="BF11" s="98"/>
      <c r="BG11" s="98"/>
      <c r="BH11" s="172"/>
      <c r="BI11" s="173"/>
      <c r="BJ11" s="173"/>
      <c r="BK11" s="173"/>
      <c r="BL11" s="173"/>
      <c r="BM11" s="173"/>
      <c r="BN11" s="173"/>
      <c r="BO11" s="173"/>
      <c r="BP11" s="173"/>
      <c r="BQ11" s="174"/>
    </row>
    <row r="12" spans="1:69" s="99" customFormat="1" ht="15.5" x14ac:dyDescent="0.35">
      <c r="A12" s="141"/>
      <c r="B12" s="139"/>
      <c r="C12" s="140"/>
      <c r="D12" s="141"/>
      <c r="E12" s="139"/>
      <c r="F12" s="93"/>
      <c r="G12" s="94"/>
      <c r="H12" s="141"/>
      <c r="I12" s="135" t="str" cm="1">
        <f t="array" ref="I12">_xlfn.IFS(OR(H12=Topics!$A$2:$A$26),"PASS",OR(H12=Topics!$A$27,H12=""),"FAIL")</f>
        <v>FAIL</v>
      </c>
      <c r="J12" s="147"/>
      <c r="K12" s="135" t="str" cm="1">
        <f t="array" ref="K12">_xlfn.IFS(J12=Audiences!$A$2,"PASS",OR(J12=Audiences!$A$3:$A$4,J12=""),"FAIL")</f>
        <v>FAIL</v>
      </c>
      <c r="L12" s="147"/>
      <c r="M12" s="135" t="str" cm="1">
        <f t="array" ref="M12">_xlfn.IFS(OR(L12=Formats!$A$2:$A$4),"PASS",OR(L12=Formats!$A$5,L12=""),"FAIL")</f>
        <v>FAIL</v>
      </c>
      <c r="N12" s="139"/>
      <c r="O12" s="135" t="str" cm="1">
        <f t="array" ref="O12">_xlfn.IFS(N12="YES","PASS",N12="Yes","PASS",N12="yes","PASS",N12="y","PASS",N12="Y","PASS",N12="NO","FAIL",N12="No","FAIL",N12="no","FAIL",N12="N","FAIL",N12="n","FAIL",N12="","FAIL")</f>
        <v>FAIL</v>
      </c>
      <c r="P12" s="139"/>
      <c r="Q12" s="135" t="str" cm="1">
        <f t="array" ref="Q12">_xlfn.IFS(P12="YES","PASS",P12="Yes","PASS",P12="yes","PASS",P12="y","PASS",P12="Y","PASS",P12="NO","FAIL",P12="No","FAIL",P12="no","FAIL",P12="N","FAIL",P12="n","FAIL",P12="","FAIL")</f>
        <v>FAIL</v>
      </c>
      <c r="R12" s="95"/>
      <c r="S12" s="70"/>
      <c r="T12" s="149"/>
      <c r="U12" s="139"/>
      <c r="V12" s="135" cm="1">
        <f t="array" ref="V12">_xlfn.IFS(OR(I12="FAIL",K12="FAIL",M12="FAIL",O12="FAIL",Q12="FAIL",U12="No",U12="NO",U12="no",U12="n",U12="N",U12=""),0,TRUE,135)</f>
        <v>0</v>
      </c>
      <c r="W12" s="141"/>
      <c r="X12" s="151">
        <v>1</v>
      </c>
      <c r="Y12" s="139"/>
      <c r="Z12" s="135" cm="1">
        <f t="array" ref="Z12">_xlfn.IFS(OR(I12="FAIL",K12="FAIL",M12="FAIL",O12="FAIL",Q12="FAIL",Y12="No",Y12="NO",Y12="no",Y12="n",Y12="N",Y12=""),0,TRUE,135)</f>
        <v>0</v>
      </c>
      <c r="AA12" s="95"/>
      <c r="AB12" s="94"/>
      <c r="AC12" s="139"/>
      <c r="AD12" s="135" cm="1">
        <f t="array" ref="AD12">_xlfn.IFS(OR(I12="FAIL",K12="FAIL",M12="FAIL",O12="FAIL",Q12="FAIL",AC12="No",AC12="NO",AC12="no",AC12="n",AC12="N",AC12=""),0,TRUE,330)</f>
        <v>0</v>
      </c>
      <c r="AE12" s="139"/>
      <c r="AF12" s="135" cm="1">
        <f t="array" ref="AF12">_xlfn.IFS(OR(I12="FAIL",K12="FAIL",M12="FAIL",O12="FAIL",Q12="FAIL",AE12="No",AE12="NO",AE12="no",AE12="n",AE12="N",AE12=""),0,TRUE,100)</f>
        <v>0</v>
      </c>
      <c r="AG12" s="95"/>
      <c r="AH12" s="94"/>
      <c r="AI12" s="139"/>
      <c r="AJ12" s="135" cm="1">
        <f t="array" ref="AJ12">_xlfn.IFS(OR(I12="FAIL",K12="FAIL",M12="FAIL",O12="FAIL",Q12="FAIL",AI12="No",AI12="NO",AI12="no",AI12="n",AI12="N",AI12=""),0,TRUE,500)</f>
        <v>0</v>
      </c>
      <c r="AK12" s="139"/>
      <c r="AL12" s="149"/>
      <c r="AM12" s="139"/>
      <c r="AN12" s="73"/>
      <c r="AO12" s="72"/>
      <c r="AP12" s="154"/>
      <c r="AQ12" s="155"/>
      <c r="AR12" s="128" cm="1">
        <f t="array" ref="AR12">_xlfn.IFS(OR(I12="FAIL",K12="FAIL",M12="FAIL",O12="FAIL",Q12="FAIL"),0,TRUE,(X12*AQ12))</f>
        <v>0</v>
      </c>
      <c r="AS12" s="132" cm="1">
        <f t="array" ref="AS12">_xlfn.IFS(AR12&gt;0,(AP12/AR12),TRUE,0)</f>
        <v>0</v>
      </c>
      <c r="AT12" s="95"/>
      <c r="AU12" s="96"/>
      <c r="AV12" s="116"/>
      <c r="AW12" s="122"/>
      <c r="AX12" s="98"/>
      <c r="AY12" s="123" cm="1">
        <f t="array" ref="AY12">_xlfn.IFS(AV12="YES",400,AV12="MAYBE",200,OR(I12="FAIL",K12="FAIL",M12="FAIL",O12="FAIL",Q12="FAIL",AV12="NO"),0)</f>
        <v>0</v>
      </c>
      <c r="AZ12" s="122"/>
      <c r="BA12" s="96"/>
      <c r="BB12" s="122"/>
      <c r="BC12" s="126">
        <f t="shared" si="0"/>
        <v>0</v>
      </c>
      <c r="BD12" s="97"/>
      <c r="BE12" s="98"/>
      <c r="BF12" s="98"/>
      <c r="BG12" s="98"/>
      <c r="BH12" s="172"/>
      <c r="BI12" s="173"/>
      <c r="BJ12" s="173"/>
      <c r="BK12" s="173"/>
      <c r="BL12" s="173"/>
      <c r="BM12" s="173"/>
      <c r="BN12" s="173"/>
      <c r="BO12" s="173"/>
      <c r="BP12" s="173"/>
      <c r="BQ12" s="174"/>
    </row>
    <row r="13" spans="1:69" s="99" customFormat="1" ht="15.5" x14ac:dyDescent="0.35">
      <c r="A13" s="141"/>
      <c r="B13" s="139"/>
      <c r="C13" s="140"/>
      <c r="D13" s="141"/>
      <c r="E13" s="139"/>
      <c r="F13" s="93"/>
      <c r="G13" s="94"/>
      <c r="H13" s="141"/>
      <c r="I13" s="135" t="str" cm="1">
        <f t="array" ref="I13">_xlfn.IFS(OR(H13=Topics!$A$2:$A$26),"PASS",OR(H13=Topics!$A$27,H13=""),"FAIL")</f>
        <v>FAIL</v>
      </c>
      <c r="J13" s="147"/>
      <c r="K13" s="135" t="str" cm="1">
        <f t="array" ref="K13">_xlfn.IFS(J13=Audiences!$A$2,"PASS",OR(J13=Audiences!$A$3:$A$4,J13=""),"FAIL")</f>
        <v>FAIL</v>
      </c>
      <c r="L13" s="147"/>
      <c r="M13" s="135" t="str" cm="1">
        <f t="array" ref="M13">_xlfn.IFS(OR(L13=Formats!$A$2:$A$4),"PASS",OR(L13=Formats!$A$5,L13=""),"FAIL")</f>
        <v>FAIL</v>
      </c>
      <c r="N13" s="139"/>
      <c r="O13" s="135" t="str" cm="1">
        <f t="array" ref="O13">_xlfn.IFS(N13="YES","PASS",N13="Yes","PASS",N13="yes","PASS",N13="y","PASS",N13="Y","PASS",N13="NO","FAIL",N13="No","FAIL",N13="no","FAIL",N13="N","FAIL",N13="n","FAIL",N13="","FAIL")</f>
        <v>FAIL</v>
      </c>
      <c r="P13" s="139"/>
      <c r="Q13" s="135" t="str" cm="1">
        <f t="array" ref="Q13">_xlfn.IFS(P13="YES","PASS",P13="Yes","PASS",P13="yes","PASS",P13="y","PASS",P13="Y","PASS",P13="NO","FAIL",P13="No","FAIL",P13="no","FAIL",P13="N","FAIL",P13="n","FAIL",P13="","FAIL")</f>
        <v>FAIL</v>
      </c>
      <c r="R13" s="95"/>
      <c r="S13" s="70"/>
      <c r="T13" s="149"/>
      <c r="U13" s="139"/>
      <c r="V13" s="135" cm="1">
        <f t="array" ref="V13">_xlfn.IFS(OR(I13="FAIL",K13="FAIL",M13="FAIL",O13="FAIL",Q13="FAIL",U13="No",U13="NO",U13="no",U13="n",U13="N",U13=""),0,TRUE,135)</f>
        <v>0</v>
      </c>
      <c r="W13" s="141"/>
      <c r="X13" s="151">
        <v>1</v>
      </c>
      <c r="Y13" s="139"/>
      <c r="Z13" s="135" cm="1">
        <f t="array" ref="Z13">_xlfn.IFS(OR(I13="FAIL",K13="FAIL",M13="FAIL",O13="FAIL",Q13="FAIL",Y13="No",Y13="NO",Y13="no",Y13="n",Y13="N",Y13=""),0,TRUE,135)</f>
        <v>0</v>
      </c>
      <c r="AA13" s="95"/>
      <c r="AB13" s="94"/>
      <c r="AC13" s="139"/>
      <c r="AD13" s="135" cm="1">
        <f t="array" ref="AD13">_xlfn.IFS(OR(I13="FAIL",K13="FAIL",M13="FAIL",O13="FAIL",Q13="FAIL",AC13="No",AC13="NO",AC13="no",AC13="n",AC13="N",AC13=""),0,TRUE,330)</f>
        <v>0</v>
      </c>
      <c r="AE13" s="139"/>
      <c r="AF13" s="135" cm="1">
        <f t="array" ref="AF13">_xlfn.IFS(OR(I13="FAIL",K13="FAIL",M13="FAIL",O13="FAIL",Q13="FAIL",AE13="No",AE13="NO",AE13="no",AE13="n",AE13="N",AE13=""),0,TRUE,100)</f>
        <v>0</v>
      </c>
      <c r="AG13" s="95"/>
      <c r="AH13" s="94"/>
      <c r="AI13" s="139"/>
      <c r="AJ13" s="135" cm="1">
        <f t="array" ref="AJ13">_xlfn.IFS(OR(I13="FAIL",K13="FAIL",M13="FAIL",O13="FAIL",Q13="FAIL",AI13="No",AI13="NO",AI13="no",AI13="n",AI13="N",AI13=""),0,TRUE,500)</f>
        <v>0</v>
      </c>
      <c r="AK13" s="139"/>
      <c r="AL13" s="149"/>
      <c r="AM13" s="139"/>
      <c r="AN13" s="73"/>
      <c r="AO13" s="72"/>
      <c r="AP13" s="154"/>
      <c r="AQ13" s="155"/>
      <c r="AR13" s="128" cm="1">
        <f t="array" ref="AR13">_xlfn.IFS(OR(I13="FAIL",K13="FAIL",M13="FAIL",O13="FAIL",Q13="FAIL"),0,TRUE,(X13*AQ13))</f>
        <v>0</v>
      </c>
      <c r="AS13" s="132" cm="1">
        <f t="array" ref="AS13">_xlfn.IFS(AR13&gt;0,(AP13/AR13),TRUE,0)</f>
        <v>0</v>
      </c>
      <c r="AT13" s="95"/>
      <c r="AU13" s="96"/>
      <c r="AV13" s="116"/>
      <c r="AW13" s="122"/>
      <c r="AX13" s="98"/>
      <c r="AY13" s="123" cm="1">
        <f t="array" ref="AY13">_xlfn.IFS(AV13="YES",400,AV13="MAYBE",200,OR(I13="FAIL",K13="FAIL",M13="FAIL",O13="FAIL",Q13="FAIL",AV13="NO"),0)</f>
        <v>0</v>
      </c>
      <c r="AZ13" s="122"/>
      <c r="BA13" s="96"/>
      <c r="BB13" s="122"/>
      <c r="BC13" s="126">
        <f t="shared" si="0"/>
        <v>0</v>
      </c>
      <c r="BD13" s="97"/>
      <c r="BE13" s="98"/>
      <c r="BF13" s="98"/>
      <c r="BG13" s="98"/>
      <c r="BH13" s="172"/>
      <c r="BI13" s="173"/>
      <c r="BJ13" s="173"/>
      <c r="BK13" s="173"/>
      <c r="BL13" s="173"/>
      <c r="BM13" s="173"/>
      <c r="BN13" s="173"/>
      <c r="BO13" s="173"/>
      <c r="BP13" s="173"/>
      <c r="BQ13" s="174"/>
    </row>
    <row r="14" spans="1:69" ht="15.5" x14ac:dyDescent="0.35">
      <c r="A14" s="141"/>
      <c r="B14" s="141"/>
      <c r="C14" s="139"/>
      <c r="D14" s="141"/>
      <c r="E14" s="139"/>
      <c r="F14" s="69"/>
      <c r="G14" s="70"/>
      <c r="H14" s="141"/>
      <c r="I14" s="135" t="str" cm="1">
        <f t="array" ref="I14">_xlfn.IFS(OR(H14=Topics!$A$2:$A$26),"PASS",OR(H14=Topics!$A$27,H14=""),"FAIL")</f>
        <v>FAIL</v>
      </c>
      <c r="J14" s="147"/>
      <c r="K14" s="135" t="str" cm="1">
        <f t="array" ref="K14">_xlfn.IFS(J14=Audiences!$A$2,"PASS",OR(J14=Audiences!$A$3:$A$4,J14=""),"FAIL")</f>
        <v>FAIL</v>
      </c>
      <c r="L14" s="147"/>
      <c r="M14" s="135" t="str" cm="1">
        <f t="array" ref="M14">_xlfn.IFS(OR(L14=Formats!$A$2:$A$4),"PASS",OR(L14=Formats!$A$5,L14=""),"FAIL")</f>
        <v>FAIL</v>
      </c>
      <c r="N14" s="139"/>
      <c r="O14" s="135" t="str" cm="1">
        <f t="array" ref="O14">_xlfn.IFS(N14="YES","PASS",N14="Yes","PASS",N14="yes","PASS",N14="y","PASS",N14="Y","PASS",N14="NO","FAIL",N14="No","FAIL",N14="no","FAIL",N14="N","FAIL",N14="n","FAIL",N14="","FAIL")</f>
        <v>FAIL</v>
      </c>
      <c r="P14" s="139"/>
      <c r="Q14" s="135" t="str" cm="1">
        <f t="array" ref="Q14">_xlfn.IFS(P14="YES","PASS",P14="Yes","PASS",P14="yes","PASS",P14="y","PASS",P14="Y","PASS",P14="NO","FAIL",P14="No","FAIL",P14="no","FAIL",P14="N","FAIL",P14="n","FAIL",P14="","FAIL")</f>
        <v>FAIL</v>
      </c>
      <c r="R14" s="71"/>
      <c r="S14" s="70"/>
      <c r="T14" s="149"/>
      <c r="U14" s="139"/>
      <c r="V14" s="135" cm="1">
        <f t="array" ref="V14">_xlfn.IFS(OR(I14="FAIL",K14="FAIL",M14="FAIL",O14="FAIL",Q14="FAIL",U14="No",U14="NO",U14="no",U14="n",U14="N",U14=""),0,TRUE,135)</f>
        <v>0</v>
      </c>
      <c r="W14" s="141"/>
      <c r="X14" s="151">
        <v>1</v>
      </c>
      <c r="Y14" s="139"/>
      <c r="Z14" s="135" cm="1">
        <f t="array" ref="Z14">_xlfn.IFS(OR(I14="FAIL",K14="FAIL",M14="FAIL",O14="FAIL",Q14="FAIL",Y14="No",Y14="NO",Y14="no",Y14="n",Y14="N",Y14=""),0,TRUE,135)</f>
        <v>0</v>
      </c>
      <c r="AA14" s="71"/>
      <c r="AB14" s="70"/>
      <c r="AC14" s="139"/>
      <c r="AD14" s="135" cm="1">
        <f t="array" ref="AD14">_xlfn.IFS(OR(I14="FAIL",K14="FAIL",M14="FAIL",O14="FAIL",Q14="FAIL",AC14="No",AC14="NO",AC14="no",AC14="n",AC14="N",AC14=""),0,TRUE,330)</f>
        <v>0</v>
      </c>
      <c r="AE14" s="139"/>
      <c r="AF14" s="135" cm="1">
        <f t="array" ref="AF14">_xlfn.IFS(OR(I14="FAIL",K14="FAIL",M14="FAIL",O14="FAIL",Q14="FAIL",AE14="No",AE14="NO",AE14="no",AE14="n",AE14="N",AE14=""),0,TRUE,100)</f>
        <v>0</v>
      </c>
      <c r="AG14" s="71"/>
      <c r="AH14" s="70"/>
      <c r="AI14" s="139"/>
      <c r="AJ14" s="135" cm="1">
        <f t="array" ref="AJ14">_xlfn.IFS(OR(I14="FAIL",K14="FAIL",M14="FAIL",O14="FAIL",Q14="FAIL",AI14="No",AI14="NO",AI14="no",AI14="n",AI14="N",AI14=""),0,TRUE,500)</f>
        <v>0</v>
      </c>
      <c r="AK14" s="139"/>
      <c r="AL14" s="149"/>
      <c r="AM14" s="139"/>
      <c r="AN14" s="73"/>
      <c r="AO14" s="72"/>
      <c r="AP14" s="154"/>
      <c r="AQ14" s="155"/>
      <c r="AR14" s="128" cm="1">
        <f t="array" ref="AR14">_xlfn.IFS(OR(I14="FAIL",K14="FAIL",M14="FAIL",O14="FAIL",Q14="FAIL"),0,TRUE,(X14*AQ14))</f>
        <v>0</v>
      </c>
      <c r="AS14" s="132" cm="1">
        <f t="array" ref="AS14">_xlfn.IFS(AR14&gt;0,(AP14/AR14),TRUE,0)</f>
        <v>0</v>
      </c>
      <c r="AT14" s="71"/>
      <c r="AU14" s="74"/>
      <c r="AV14" s="116"/>
      <c r="AW14" s="75"/>
      <c r="AX14" s="77"/>
      <c r="AY14" s="123" cm="1">
        <f t="array" ref="AY14">_xlfn.IFS(AV14="YES",400,AV14="MAYBE",200,OR(I14="FAIL",K14="FAIL",M14="FAIL",O14="FAIL",Q14="FAIL",AV14="NO"),0)</f>
        <v>0</v>
      </c>
      <c r="AZ14" s="75"/>
      <c r="BA14" s="74"/>
      <c r="BB14" s="75"/>
      <c r="BC14" s="126">
        <f t="shared" si="0"/>
        <v>0</v>
      </c>
      <c r="BD14" s="76"/>
      <c r="BE14" s="77"/>
      <c r="BF14" s="77"/>
      <c r="BG14" s="77"/>
      <c r="BH14" s="172"/>
      <c r="BI14" s="173"/>
      <c r="BJ14" s="173"/>
      <c r="BK14" s="173"/>
      <c r="BL14" s="173"/>
      <c r="BM14" s="173"/>
      <c r="BN14" s="173"/>
      <c r="BO14" s="173"/>
      <c r="BP14" s="173"/>
      <c r="BQ14" s="174"/>
    </row>
    <row r="15" spans="1:69" ht="15.5" x14ac:dyDescent="0.35">
      <c r="A15" s="141"/>
      <c r="B15" s="141"/>
      <c r="C15" s="139"/>
      <c r="D15" s="141"/>
      <c r="E15" s="139"/>
      <c r="F15" s="69"/>
      <c r="G15" s="70"/>
      <c r="H15" s="141"/>
      <c r="I15" s="135" t="str" cm="1">
        <f t="array" ref="I15">_xlfn.IFS(OR(H15=Topics!$A$2:$A$26),"PASS",OR(H15=Topics!$A$27,H15=""),"FAIL")</f>
        <v>FAIL</v>
      </c>
      <c r="J15" s="147"/>
      <c r="K15" s="135" t="str" cm="1">
        <f t="array" ref="K15">_xlfn.IFS(J15=Audiences!$A$2,"PASS",OR(J15=Audiences!$A$3:$A$4,J15=""),"FAIL")</f>
        <v>FAIL</v>
      </c>
      <c r="L15" s="147"/>
      <c r="M15" s="135" t="str" cm="1">
        <f t="array" ref="M15">_xlfn.IFS(OR(L15=Formats!$A$2:$A$4),"PASS",OR(L15=Formats!$A$5,L15=""),"FAIL")</f>
        <v>FAIL</v>
      </c>
      <c r="N15" s="139"/>
      <c r="O15" s="135" t="str" cm="1">
        <f t="array" ref="O15">_xlfn.IFS(N15="YES","PASS",N15="Yes","PASS",N15="yes","PASS",N15="y","PASS",N15="Y","PASS",N15="NO","FAIL",N15="No","FAIL",N15="no","FAIL",N15="N","FAIL",N15="n","FAIL",N15="","FAIL")</f>
        <v>FAIL</v>
      </c>
      <c r="P15" s="139"/>
      <c r="Q15" s="135" t="str" cm="1">
        <f t="array" ref="Q15">_xlfn.IFS(P15="YES","PASS",P15="Yes","PASS",P15="yes","PASS",P15="y","PASS",P15="Y","PASS",P15="NO","FAIL",P15="No","FAIL",P15="no","FAIL",P15="N","FAIL",P15="n","FAIL",P15="","FAIL")</f>
        <v>FAIL</v>
      </c>
      <c r="R15" s="71"/>
      <c r="S15" s="70"/>
      <c r="T15" s="149"/>
      <c r="U15" s="139"/>
      <c r="V15" s="135" cm="1">
        <f t="array" ref="V15">_xlfn.IFS(OR(I15="FAIL",K15="FAIL",M15="FAIL",O15="FAIL",Q15="FAIL",U15="No",U15="NO",U15="no",U15="n",U15="N",U15=""),0,TRUE,135)</f>
        <v>0</v>
      </c>
      <c r="W15" s="141"/>
      <c r="X15" s="151">
        <v>1</v>
      </c>
      <c r="Y15" s="139"/>
      <c r="Z15" s="135" cm="1">
        <f t="array" ref="Z15">_xlfn.IFS(OR(I15="FAIL",K15="FAIL",M15="FAIL",O15="FAIL",Q15="FAIL",Y15="No",Y15="NO",Y15="no",Y15="n",Y15="N",Y15=""),0,TRUE,135)</f>
        <v>0</v>
      </c>
      <c r="AA15" s="71"/>
      <c r="AB15" s="70"/>
      <c r="AC15" s="139"/>
      <c r="AD15" s="135" cm="1">
        <f t="array" ref="AD15">_xlfn.IFS(OR(I15="FAIL",K15="FAIL",M15="FAIL",O15="FAIL",Q15="FAIL",AC15="No",AC15="NO",AC15="no",AC15="n",AC15="N",AC15=""),0,TRUE,330)</f>
        <v>0</v>
      </c>
      <c r="AE15" s="139"/>
      <c r="AF15" s="135" cm="1">
        <f t="array" ref="AF15">_xlfn.IFS(OR(I15="FAIL",K15="FAIL",M15="FAIL",O15="FAIL",Q15="FAIL",AE15="No",AE15="NO",AE15="no",AE15="n",AE15="N",AE15=""),0,TRUE,100)</f>
        <v>0</v>
      </c>
      <c r="AG15" s="71"/>
      <c r="AH15" s="70"/>
      <c r="AI15" s="139"/>
      <c r="AJ15" s="135" cm="1">
        <f t="array" ref="AJ15">_xlfn.IFS(OR(I15="FAIL",K15="FAIL",M15="FAIL",O15="FAIL",Q15="FAIL",AI15="No",AI15="NO",AI15="no",AI15="n",AI15="N",AI15=""),0,TRUE,500)</f>
        <v>0</v>
      </c>
      <c r="AK15" s="139"/>
      <c r="AL15" s="149"/>
      <c r="AM15" s="139"/>
      <c r="AN15" s="73"/>
      <c r="AO15" s="72"/>
      <c r="AP15" s="154"/>
      <c r="AQ15" s="155"/>
      <c r="AR15" s="128" cm="1">
        <f t="array" ref="AR15">_xlfn.IFS(OR(I15="FAIL",K15="FAIL",M15="FAIL",O15="FAIL",Q15="FAIL"),0,TRUE,(X15*AQ15))</f>
        <v>0</v>
      </c>
      <c r="AS15" s="132" cm="1">
        <f t="array" ref="AS15">_xlfn.IFS(AR15&gt;0,(AP15/AR15),TRUE,0)</f>
        <v>0</v>
      </c>
      <c r="AT15" s="71"/>
      <c r="AU15" s="74"/>
      <c r="AV15" s="116"/>
      <c r="AW15" s="75"/>
      <c r="AX15" s="77"/>
      <c r="AY15" s="123" cm="1">
        <f t="array" ref="AY15">_xlfn.IFS(AV15="YES",400,AV15="MAYBE",200,OR(I15="FAIL",K15="FAIL",M15="FAIL",O15="FAIL",Q15="FAIL",AV15="NO"),0)</f>
        <v>0</v>
      </c>
      <c r="AZ15" s="75"/>
      <c r="BA15" s="74"/>
      <c r="BB15" s="75"/>
      <c r="BC15" s="126">
        <f t="shared" si="0"/>
        <v>0</v>
      </c>
      <c r="BD15" s="76"/>
      <c r="BE15" s="77"/>
      <c r="BF15" s="77"/>
      <c r="BG15" s="77"/>
      <c r="BH15" s="172"/>
      <c r="BI15" s="173"/>
      <c r="BJ15" s="173"/>
      <c r="BK15" s="173"/>
      <c r="BL15" s="173"/>
      <c r="BM15" s="173"/>
      <c r="BN15" s="173"/>
      <c r="BO15" s="173"/>
      <c r="BP15" s="173"/>
      <c r="BQ15" s="174"/>
    </row>
    <row r="16" spans="1:69" ht="15.5" x14ac:dyDescent="0.35">
      <c r="A16" s="141"/>
      <c r="B16" s="141"/>
      <c r="C16" s="139"/>
      <c r="D16" s="141"/>
      <c r="E16" s="139"/>
      <c r="F16" s="69"/>
      <c r="G16" s="70"/>
      <c r="H16" s="141"/>
      <c r="I16" s="135" t="str" cm="1">
        <f t="array" ref="I16">_xlfn.IFS(OR(H16=Topics!$A$2:$A$26),"PASS",OR(H16=Topics!$A$27,H16=""),"FAIL")</f>
        <v>FAIL</v>
      </c>
      <c r="J16" s="147"/>
      <c r="K16" s="135" t="str" cm="1">
        <f t="array" ref="K16">_xlfn.IFS(J16=Audiences!$A$2,"PASS",OR(J16=Audiences!$A$3:$A$4,J16=""),"FAIL")</f>
        <v>FAIL</v>
      </c>
      <c r="L16" s="147"/>
      <c r="M16" s="135" t="str" cm="1">
        <f t="array" ref="M16">_xlfn.IFS(OR(L16=Formats!$A$2:$A$4),"PASS",OR(L16=Formats!$A$5,L16=""),"FAIL")</f>
        <v>FAIL</v>
      </c>
      <c r="N16" s="139"/>
      <c r="O16" s="135" t="str" cm="1">
        <f t="array" ref="O16">_xlfn.IFS(N16="YES","PASS",N16="Yes","PASS",N16="yes","PASS",N16="y","PASS",N16="Y","PASS",N16="NO","FAIL",N16="No","FAIL",N16="no","FAIL",N16="N","FAIL",N16="n","FAIL",N16="","FAIL")</f>
        <v>FAIL</v>
      </c>
      <c r="P16" s="139"/>
      <c r="Q16" s="135" t="str" cm="1">
        <f t="array" ref="Q16">_xlfn.IFS(P16="YES","PASS",P16="Yes","PASS",P16="yes","PASS",P16="y","PASS",P16="Y","PASS",P16="NO","FAIL",P16="No","FAIL",P16="no","FAIL",P16="N","FAIL",P16="n","FAIL",P16="","FAIL")</f>
        <v>FAIL</v>
      </c>
      <c r="R16" s="71"/>
      <c r="S16" s="70"/>
      <c r="T16" s="149"/>
      <c r="U16" s="139"/>
      <c r="V16" s="135" cm="1">
        <f t="array" ref="V16">_xlfn.IFS(OR(I16="FAIL",K16="FAIL",M16="FAIL",O16="FAIL",Q16="FAIL",U16="No",U16="NO",U16="no",U16="n",U16="N",U16=""),0,TRUE,135)</f>
        <v>0</v>
      </c>
      <c r="W16" s="141"/>
      <c r="X16" s="151">
        <v>1</v>
      </c>
      <c r="Y16" s="139"/>
      <c r="Z16" s="135" cm="1">
        <f t="array" ref="Z16">_xlfn.IFS(OR(I16="FAIL",K16="FAIL",M16="FAIL",O16="FAIL",Q16="FAIL",Y16="No",Y16="NO",Y16="no",Y16="n",Y16="N",Y16=""),0,TRUE,135)</f>
        <v>0</v>
      </c>
      <c r="AA16" s="71"/>
      <c r="AB16" s="70"/>
      <c r="AC16" s="139"/>
      <c r="AD16" s="135" cm="1">
        <f t="array" ref="AD16">_xlfn.IFS(OR(I16="FAIL",K16="FAIL",M16="FAIL",O16="FAIL",Q16="FAIL",AC16="No",AC16="NO",AC16="no",AC16="n",AC16="N",AC16=""),0,TRUE,330)</f>
        <v>0</v>
      </c>
      <c r="AE16" s="139"/>
      <c r="AF16" s="135" cm="1">
        <f t="array" ref="AF16">_xlfn.IFS(OR(I16="FAIL",K16="FAIL",M16="FAIL",O16="FAIL",Q16="FAIL",AE16="No",AE16="NO",AE16="no",AE16="n",AE16="N",AE16=""),0,TRUE,100)</f>
        <v>0</v>
      </c>
      <c r="AG16" s="71"/>
      <c r="AH16" s="70"/>
      <c r="AI16" s="139"/>
      <c r="AJ16" s="135" cm="1">
        <f t="array" ref="AJ16">_xlfn.IFS(OR(I16="FAIL",K16="FAIL",M16="FAIL",O16="FAIL",Q16="FAIL",AI16="No",AI16="NO",AI16="no",AI16="n",AI16="N",AI16=""),0,TRUE,500)</f>
        <v>0</v>
      </c>
      <c r="AK16" s="139"/>
      <c r="AL16" s="149"/>
      <c r="AM16" s="139"/>
      <c r="AN16" s="73"/>
      <c r="AO16" s="72"/>
      <c r="AP16" s="154"/>
      <c r="AQ16" s="155"/>
      <c r="AR16" s="128" cm="1">
        <f t="array" ref="AR16">_xlfn.IFS(OR(I16="FAIL",K16="FAIL",M16="FAIL",O16="FAIL",Q16="FAIL"),0,TRUE,(X16*AQ16))</f>
        <v>0</v>
      </c>
      <c r="AS16" s="132" cm="1">
        <f t="array" ref="AS16">_xlfn.IFS(AR16&gt;0,(AP16/AR16),TRUE,0)</f>
        <v>0</v>
      </c>
      <c r="AT16" s="71"/>
      <c r="AU16" s="74"/>
      <c r="AV16" s="116"/>
      <c r="AW16" s="75"/>
      <c r="AX16" s="77"/>
      <c r="AY16" s="123" cm="1">
        <f t="array" ref="AY16">_xlfn.IFS(AV16="YES",400,AV16="MAYBE",200,OR(I16="FAIL",K16="FAIL",M16="FAIL",O16="FAIL",Q16="FAIL",AV16="NO"),0)</f>
        <v>0</v>
      </c>
      <c r="AZ16" s="75"/>
      <c r="BA16" s="74"/>
      <c r="BB16" s="75"/>
      <c r="BC16" s="126">
        <f t="shared" si="0"/>
        <v>0</v>
      </c>
      <c r="BD16" s="76"/>
      <c r="BE16" s="77"/>
      <c r="BF16" s="77"/>
      <c r="BG16" s="77"/>
      <c r="BH16" s="172"/>
      <c r="BI16" s="173"/>
      <c r="BJ16" s="173"/>
      <c r="BK16" s="173"/>
      <c r="BL16" s="173"/>
      <c r="BM16" s="173"/>
      <c r="BN16" s="173"/>
      <c r="BO16" s="173"/>
      <c r="BP16" s="173"/>
      <c r="BQ16" s="174"/>
    </row>
    <row r="17" spans="1:69" ht="15.5" x14ac:dyDescent="0.35">
      <c r="A17" s="141"/>
      <c r="B17" s="141"/>
      <c r="C17" s="139"/>
      <c r="D17" s="141"/>
      <c r="E17" s="139"/>
      <c r="F17" s="69"/>
      <c r="G17" s="70"/>
      <c r="H17" s="141"/>
      <c r="I17" s="135" t="str" cm="1">
        <f t="array" ref="I17">_xlfn.IFS(OR(H17=Topics!$A$2:$A$26),"PASS",OR(H17=Topics!$A$27,H17=""),"FAIL")</f>
        <v>FAIL</v>
      </c>
      <c r="J17" s="147"/>
      <c r="K17" s="135" t="str" cm="1">
        <f t="array" ref="K17">_xlfn.IFS(J17=Audiences!$A$2,"PASS",OR(J17=Audiences!$A$3:$A$4,J17=""),"FAIL")</f>
        <v>FAIL</v>
      </c>
      <c r="L17" s="147"/>
      <c r="M17" s="135" t="str" cm="1">
        <f t="array" ref="M17">_xlfn.IFS(OR(L17=Formats!$A$2:$A$4),"PASS",OR(L17=Formats!$A$5,L17=""),"FAIL")</f>
        <v>FAIL</v>
      </c>
      <c r="N17" s="139"/>
      <c r="O17" s="135" t="str" cm="1">
        <f t="array" ref="O17">_xlfn.IFS(N17="YES","PASS",N17="Yes","PASS",N17="yes","PASS",N17="y","PASS",N17="Y","PASS",N17="NO","FAIL",N17="No","FAIL",N17="no","FAIL",N17="N","FAIL",N17="n","FAIL",N17="","FAIL")</f>
        <v>FAIL</v>
      </c>
      <c r="P17" s="139"/>
      <c r="Q17" s="135" t="str" cm="1">
        <f t="array" ref="Q17">_xlfn.IFS(P17="YES","PASS",P17="Yes","PASS",P17="yes","PASS",P17="y","PASS",P17="Y","PASS",P17="NO","FAIL",P17="No","FAIL",P17="no","FAIL",P17="N","FAIL",P17="n","FAIL",P17="","FAIL")</f>
        <v>FAIL</v>
      </c>
      <c r="R17" s="71"/>
      <c r="S17" s="70"/>
      <c r="T17" s="149"/>
      <c r="U17" s="139"/>
      <c r="V17" s="135" cm="1">
        <f t="array" ref="V17">_xlfn.IFS(OR(I17="FAIL",K17="FAIL",M17="FAIL",O17="FAIL",Q17="FAIL",U17="No",U17="NO",U17="no",U17="n",U17="N",U17=""),0,TRUE,135)</f>
        <v>0</v>
      </c>
      <c r="W17" s="141"/>
      <c r="X17" s="151">
        <v>1</v>
      </c>
      <c r="Y17" s="139"/>
      <c r="Z17" s="135" cm="1">
        <f t="array" ref="Z17">_xlfn.IFS(OR(I17="FAIL",K17="FAIL",M17="FAIL",O17="FAIL",Q17="FAIL",Y17="No",Y17="NO",Y17="no",Y17="n",Y17="N",Y17=""),0,TRUE,135)</f>
        <v>0</v>
      </c>
      <c r="AA17" s="71"/>
      <c r="AB17" s="70"/>
      <c r="AC17" s="139"/>
      <c r="AD17" s="135" cm="1">
        <f t="array" ref="AD17">_xlfn.IFS(OR(I17="FAIL",K17="FAIL",M17="FAIL",O17="FAIL",Q17="FAIL",AC17="No",AC17="NO",AC17="no",AC17="n",AC17="N",AC17=""),0,TRUE,330)</f>
        <v>0</v>
      </c>
      <c r="AE17" s="139"/>
      <c r="AF17" s="135" cm="1">
        <f t="array" ref="AF17">_xlfn.IFS(OR(I17="FAIL",K17="FAIL",M17="FAIL",O17="FAIL",Q17="FAIL",AE17="No",AE17="NO",AE17="no",AE17="n",AE17="N",AE17=""),0,TRUE,100)</f>
        <v>0</v>
      </c>
      <c r="AG17" s="71"/>
      <c r="AH17" s="70"/>
      <c r="AI17" s="139"/>
      <c r="AJ17" s="135" cm="1">
        <f t="array" ref="AJ17">_xlfn.IFS(OR(I17="FAIL",K17="FAIL",M17="FAIL",O17="FAIL",Q17="FAIL",AI17="No",AI17="NO",AI17="no",AI17="n",AI17="N",AI17=""),0,TRUE,500)</f>
        <v>0</v>
      </c>
      <c r="AK17" s="139"/>
      <c r="AL17" s="149"/>
      <c r="AM17" s="139"/>
      <c r="AN17" s="73"/>
      <c r="AO17" s="72"/>
      <c r="AP17" s="154"/>
      <c r="AQ17" s="155"/>
      <c r="AR17" s="128" cm="1">
        <f t="array" ref="AR17">_xlfn.IFS(OR(I17="FAIL",K17="FAIL",M17="FAIL",O17="FAIL",Q17="FAIL"),0,TRUE,(X17*AQ17))</f>
        <v>0</v>
      </c>
      <c r="AS17" s="132" cm="1">
        <f t="array" ref="AS17">_xlfn.IFS(AR17&gt;0,(AP17/AR17),TRUE,0)</f>
        <v>0</v>
      </c>
      <c r="AT17" s="71"/>
      <c r="AU17" s="74"/>
      <c r="AV17" s="116"/>
      <c r="AW17" s="75"/>
      <c r="AX17" s="77"/>
      <c r="AY17" s="123" cm="1">
        <f t="array" ref="AY17">_xlfn.IFS(AV17="YES",400,AV17="MAYBE",200,OR(I17="FAIL",K17="FAIL",M17="FAIL",O17="FAIL",Q17="FAIL",AV17="NO"),0)</f>
        <v>0</v>
      </c>
      <c r="AZ17" s="75"/>
      <c r="BA17" s="74"/>
      <c r="BB17" s="75"/>
      <c r="BC17" s="126">
        <f t="shared" si="0"/>
        <v>0</v>
      </c>
      <c r="BD17" s="76"/>
      <c r="BE17" s="77"/>
      <c r="BF17" s="77"/>
      <c r="BG17" s="77"/>
      <c r="BH17" s="172"/>
      <c r="BI17" s="173"/>
      <c r="BJ17" s="173"/>
      <c r="BK17" s="173"/>
      <c r="BL17" s="173"/>
      <c r="BM17" s="173"/>
      <c r="BN17" s="173"/>
      <c r="BO17" s="173"/>
      <c r="BP17" s="173"/>
      <c r="BQ17" s="174"/>
    </row>
    <row r="18" spans="1:69" ht="15.5" x14ac:dyDescent="0.35">
      <c r="A18" s="141"/>
      <c r="B18" s="141"/>
      <c r="C18" s="139"/>
      <c r="D18" s="141"/>
      <c r="E18" s="139"/>
      <c r="F18" s="69"/>
      <c r="G18" s="70"/>
      <c r="H18" s="141"/>
      <c r="I18" s="135" t="str" cm="1">
        <f t="array" ref="I18">_xlfn.IFS(OR(H18=Topics!$A$2:$A$26),"PASS",OR(H18=Topics!$A$27,H18=""),"FAIL")</f>
        <v>FAIL</v>
      </c>
      <c r="J18" s="147"/>
      <c r="K18" s="135" t="str" cm="1">
        <f t="array" ref="K18">_xlfn.IFS(J18=Audiences!$A$2,"PASS",OR(J18=Audiences!$A$3:$A$4,J18=""),"FAIL")</f>
        <v>FAIL</v>
      </c>
      <c r="L18" s="147"/>
      <c r="M18" s="135" t="str" cm="1">
        <f t="array" ref="M18">_xlfn.IFS(OR(L18=Formats!$A$2:$A$4),"PASS",OR(L18=Formats!$A$5,L18=""),"FAIL")</f>
        <v>FAIL</v>
      </c>
      <c r="N18" s="139"/>
      <c r="O18" s="135" t="str" cm="1">
        <f t="array" ref="O18">_xlfn.IFS(N18="YES","PASS",N18="Yes","PASS",N18="yes","PASS",N18="y","PASS",N18="Y","PASS",N18="NO","FAIL",N18="No","FAIL",N18="no","FAIL",N18="N","FAIL",N18="n","FAIL",N18="","FAIL")</f>
        <v>FAIL</v>
      </c>
      <c r="P18" s="139"/>
      <c r="Q18" s="135" t="str" cm="1">
        <f t="array" ref="Q18">_xlfn.IFS(P18="YES","PASS",P18="Yes","PASS",P18="yes","PASS",P18="y","PASS",P18="Y","PASS",P18="NO","FAIL",P18="No","FAIL",P18="no","FAIL",P18="N","FAIL",P18="n","FAIL",P18="","FAIL")</f>
        <v>FAIL</v>
      </c>
      <c r="R18" s="71"/>
      <c r="S18" s="70"/>
      <c r="T18" s="149"/>
      <c r="U18" s="139"/>
      <c r="V18" s="135" cm="1">
        <f t="array" ref="V18">_xlfn.IFS(OR(I18="FAIL",K18="FAIL",M18="FAIL",O18="FAIL",Q18="FAIL",U18="No",U18="NO",U18="no",U18="n",U18="N",U18=""),0,TRUE,135)</f>
        <v>0</v>
      </c>
      <c r="W18" s="141"/>
      <c r="X18" s="151">
        <v>1</v>
      </c>
      <c r="Y18" s="139"/>
      <c r="Z18" s="135" cm="1">
        <f t="array" ref="Z18">_xlfn.IFS(OR(I18="FAIL",K18="FAIL",M18="FAIL",O18="FAIL",Q18="FAIL",Y18="No",Y18="NO",Y18="no",Y18="n",Y18="N",Y18=""),0,TRUE,135)</f>
        <v>0</v>
      </c>
      <c r="AA18" s="71"/>
      <c r="AB18" s="70"/>
      <c r="AC18" s="139"/>
      <c r="AD18" s="135" cm="1">
        <f t="array" ref="AD18">_xlfn.IFS(OR(I18="FAIL",K18="FAIL",M18="FAIL",O18="FAIL",Q18="FAIL",AC18="No",AC18="NO",AC18="no",AC18="n",AC18="N",AC18=""),0,TRUE,330)</f>
        <v>0</v>
      </c>
      <c r="AE18" s="139"/>
      <c r="AF18" s="135" cm="1">
        <f t="array" ref="AF18">_xlfn.IFS(OR(I18="FAIL",K18="FAIL",M18="FAIL",O18="FAIL",Q18="FAIL",AE18="No",AE18="NO",AE18="no",AE18="n",AE18="N",AE18=""),0,TRUE,100)</f>
        <v>0</v>
      </c>
      <c r="AG18" s="71"/>
      <c r="AH18" s="70"/>
      <c r="AI18" s="139"/>
      <c r="AJ18" s="135" cm="1">
        <f t="array" ref="AJ18">_xlfn.IFS(OR(I18="FAIL",K18="FAIL",M18="FAIL",O18="FAIL",Q18="FAIL",AI18="No",AI18="NO",AI18="no",AI18="n",AI18="N",AI18=""),0,TRUE,500)</f>
        <v>0</v>
      </c>
      <c r="AK18" s="139"/>
      <c r="AL18" s="149"/>
      <c r="AM18" s="139"/>
      <c r="AN18" s="73"/>
      <c r="AO18" s="72"/>
      <c r="AP18" s="154"/>
      <c r="AQ18" s="157"/>
      <c r="AR18" s="128" cm="1">
        <f t="array" ref="AR18">_xlfn.IFS(OR(I18="FAIL",K18="FAIL",M18="FAIL",O18="FAIL",Q18="FAIL"),0,TRUE,(X18*AQ19))</f>
        <v>0</v>
      </c>
      <c r="AS18" s="132" cm="1">
        <f t="array" ref="AS18">_xlfn.IFS(AR18&gt;0,(AP18/AR18),TRUE,0)</f>
        <v>0</v>
      </c>
      <c r="AT18" s="71"/>
      <c r="AU18" s="74"/>
      <c r="AV18" s="116"/>
      <c r="AW18" s="75"/>
      <c r="AX18" s="77"/>
      <c r="AY18" s="123" cm="1">
        <f t="array" ref="AY18">_xlfn.IFS(AV18="YES",400,AV18="MAYBE",200,OR(I18="FAIL",K18="FAIL",M18="FAIL",O18="FAIL",Q18="FAIL",AV18="NO"),0)</f>
        <v>0</v>
      </c>
      <c r="AZ18" s="75"/>
      <c r="BA18" s="74"/>
      <c r="BB18" s="75"/>
      <c r="BC18" s="126">
        <f t="shared" si="0"/>
        <v>0</v>
      </c>
      <c r="BD18" s="76"/>
      <c r="BE18" s="77"/>
      <c r="BF18" s="77"/>
      <c r="BG18" s="77"/>
      <c r="BH18" s="172"/>
      <c r="BI18" s="173"/>
      <c r="BJ18" s="173"/>
      <c r="BK18" s="173"/>
      <c r="BL18" s="173"/>
      <c r="BM18" s="173"/>
      <c r="BN18" s="173"/>
      <c r="BO18" s="173"/>
      <c r="BP18" s="173"/>
      <c r="BQ18" s="174"/>
    </row>
    <row r="19" spans="1:69" ht="15.5" x14ac:dyDescent="0.35">
      <c r="A19" s="141"/>
      <c r="B19" s="141"/>
      <c r="C19" s="139"/>
      <c r="D19" s="141"/>
      <c r="E19" s="139"/>
      <c r="F19" s="69"/>
      <c r="G19" s="70"/>
      <c r="H19" s="141"/>
      <c r="I19" s="135" t="str" cm="1">
        <f t="array" ref="I19">_xlfn.IFS(OR(H19=Topics!$A$2:$A$26),"PASS",OR(H19=Topics!$A$27,H19=""),"FAIL")</f>
        <v>FAIL</v>
      </c>
      <c r="J19" s="147"/>
      <c r="K19" s="135" t="str" cm="1">
        <f t="array" ref="K19">_xlfn.IFS(J19=Audiences!$A$2,"PASS",OR(J19=Audiences!$A$3:$A$4,J19=""),"FAIL")</f>
        <v>FAIL</v>
      </c>
      <c r="L19" s="147"/>
      <c r="M19" s="135" t="str" cm="1">
        <f t="array" ref="M19">_xlfn.IFS(OR(L19=Formats!$A$2:$A$4),"PASS",OR(L19=Formats!$A$5,L19=""),"FAIL")</f>
        <v>FAIL</v>
      </c>
      <c r="N19" s="139"/>
      <c r="O19" s="135" t="str" cm="1">
        <f t="array" ref="O19">_xlfn.IFS(N19="YES","PASS",N19="Yes","PASS",N19="yes","PASS",N19="y","PASS",N19="Y","PASS",N19="NO","FAIL",N19="No","FAIL",N19="no","FAIL",N19="N","FAIL",N19="n","FAIL",N19="","FAIL")</f>
        <v>FAIL</v>
      </c>
      <c r="P19" s="139"/>
      <c r="Q19" s="135" t="str" cm="1">
        <f t="array" ref="Q19">_xlfn.IFS(P19="YES","PASS",P19="Yes","PASS",P19="yes","PASS",P19="y","PASS",P19="Y","PASS",P19="NO","FAIL",P19="No","FAIL",P19="no","FAIL",P19="N","FAIL",P19="n","FAIL",P19="","FAIL")</f>
        <v>FAIL</v>
      </c>
      <c r="R19" s="71"/>
      <c r="S19" s="70"/>
      <c r="T19" s="149"/>
      <c r="U19" s="139"/>
      <c r="V19" s="135" cm="1">
        <f t="array" ref="V19">_xlfn.IFS(OR(I19="FAIL",K19="FAIL",M19="FAIL",O19="FAIL",Q19="FAIL",U19="No",U19="NO",U19="no",U19="n",U19="N",U19=""),0,TRUE,135)</f>
        <v>0</v>
      </c>
      <c r="W19" s="141"/>
      <c r="X19" s="151">
        <v>1</v>
      </c>
      <c r="Y19" s="139"/>
      <c r="Z19" s="135" cm="1">
        <f t="array" ref="Z19">_xlfn.IFS(OR(I19="FAIL",K19="FAIL",M19="FAIL",O19="FAIL",Q19="FAIL",Y19="No",Y19="NO",Y19="no",Y19="n",Y19="N",Y19=""),0,TRUE,135)</f>
        <v>0</v>
      </c>
      <c r="AA19" s="71"/>
      <c r="AB19" s="70"/>
      <c r="AC19" s="139"/>
      <c r="AD19" s="135" cm="1">
        <f t="array" ref="AD19">_xlfn.IFS(OR(I19="FAIL",K19="FAIL",M19="FAIL",O19="FAIL",Q19="FAIL",AC19="No",AC19="NO",AC19="no",AC19="n",AC19="N",AC19=""),0,TRUE,330)</f>
        <v>0</v>
      </c>
      <c r="AE19" s="139"/>
      <c r="AF19" s="135" cm="1">
        <f t="array" ref="AF19">_xlfn.IFS(OR(I19="FAIL",K19="FAIL",M19="FAIL",O19="FAIL",Q19="FAIL",AE19="No",AE19="NO",AE19="no",AE19="n",AE19="N",AE19=""),0,TRUE,100)</f>
        <v>0</v>
      </c>
      <c r="AG19" s="71"/>
      <c r="AH19" s="70"/>
      <c r="AI19" s="139"/>
      <c r="AJ19" s="135" cm="1">
        <f t="array" ref="AJ19">_xlfn.IFS(OR(I19="FAIL",K19="FAIL",M19="FAIL",O19="FAIL",Q19="FAIL",AI19="No",AI19="NO",AI19="no",AI19="n",AI19="N",AI19=""),0,TRUE,500)</f>
        <v>0</v>
      </c>
      <c r="AK19" s="139"/>
      <c r="AL19" s="149"/>
      <c r="AM19" s="139"/>
      <c r="AN19" s="73"/>
      <c r="AO19" s="72"/>
      <c r="AP19" s="154"/>
      <c r="AQ19" s="155"/>
      <c r="AR19" s="128" cm="1">
        <f t="array" ref="AR19">_xlfn.IFS(OR(I19="FAIL",K19="FAIL",M19="FAIL",O19="FAIL",Q19="FAIL"),0,TRUE,(X19*#REF!))</f>
        <v>0</v>
      </c>
      <c r="AS19" s="132" cm="1">
        <f t="array" ref="AS19">_xlfn.IFS(AR19&gt;0,(AP19/AR19),TRUE,0)</f>
        <v>0</v>
      </c>
      <c r="AT19" s="71"/>
      <c r="AU19" s="74"/>
      <c r="AV19" s="116"/>
      <c r="AW19" s="75"/>
      <c r="AX19" s="77"/>
      <c r="AY19" s="123" cm="1">
        <f t="array" ref="AY19">_xlfn.IFS(AV19="YES",400,AV19="MAYBE",200,OR(I19="FAIL",K19="FAIL",M19="FAIL",O19="FAIL",Q19="FAIL",AV19="NO"),0)</f>
        <v>0</v>
      </c>
      <c r="AZ19" s="75"/>
      <c r="BA19" s="74"/>
      <c r="BB19" s="75"/>
      <c r="BC19" s="126">
        <f t="shared" si="0"/>
        <v>0</v>
      </c>
      <c r="BD19" s="76"/>
      <c r="BE19" s="77"/>
      <c r="BF19" s="77"/>
      <c r="BG19" s="77"/>
      <c r="BH19" s="172"/>
      <c r="BI19" s="173"/>
      <c r="BJ19" s="173"/>
      <c r="BK19" s="173"/>
      <c r="BL19" s="173"/>
      <c r="BM19" s="173"/>
      <c r="BN19" s="173"/>
      <c r="BO19" s="173"/>
      <c r="BP19" s="173"/>
      <c r="BQ19" s="174"/>
    </row>
    <row r="20" spans="1:69" ht="15.5" x14ac:dyDescent="0.35">
      <c r="A20" s="141"/>
      <c r="B20" s="141"/>
      <c r="C20" s="139"/>
      <c r="D20" s="141"/>
      <c r="E20" s="139"/>
      <c r="F20" s="69"/>
      <c r="G20" s="70"/>
      <c r="H20" s="141"/>
      <c r="I20" s="135" t="str" cm="1">
        <f t="array" ref="I20">_xlfn.IFS(OR(H20=Topics!$A$2:$A$26),"PASS",OR(H20=Topics!$A$27,H20=""),"FAIL")</f>
        <v>FAIL</v>
      </c>
      <c r="J20" s="147"/>
      <c r="K20" s="135" t="str" cm="1">
        <f t="array" ref="K20">_xlfn.IFS(J20=Audiences!$A$2,"PASS",OR(J20=Audiences!$A$3:$A$4,J20=""),"FAIL")</f>
        <v>FAIL</v>
      </c>
      <c r="L20" s="147"/>
      <c r="M20" s="135" t="str" cm="1">
        <f t="array" ref="M20">_xlfn.IFS(OR(L20=Formats!$A$2:$A$4),"PASS",OR(L20=Formats!$A$5,L20=""),"FAIL")</f>
        <v>FAIL</v>
      </c>
      <c r="N20" s="139"/>
      <c r="O20" s="135" t="str" cm="1">
        <f t="array" ref="O20">_xlfn.IFS(N20="YES","PASS",N20="Yes","PASS",N20="yes","PASS",N20="y","PASS",N20="Y","PASS",N20="NO","FAIL",N20="No","FAIL",N20="no","FAIL",N20="N","FAIL",N20="n","FAIL",N20="","FAIL")</f>
        <v>FAIL</v>
      </c>
      <c r="P20" s="139"/>
      <c r="Q20" s="135" t="str" cm="1">
        <f t="array" ref="Q20">_xlfn.IFS(P20="YES","PASS",P20="Yes","PASS",P20="yes","PASS",P20="y","PASS",P20="Y","PASS",P20="NO","FAIL",P20="No","FAIL",P20="no","FAIL",P20="N","FAIL",P20="n","FAIL",P20="","FAIL")</f>
        <v>FAIL</v>
      </c>
      <c r="R20" s="71"/>
      <c r="S20" s="70"/>
      <c r="T20" s="149"/>
      <c r="U20" s="139"/>
      <c r="V20" s="135" cm="1">
        <f t="array" ref="V20">_xlfn.IFS(OR(I20="FAIL",K20="FAIL",M20="FAIL",O20="FAIL",Q20="FAIL",U20="No",U20="NO",U20="no",U20="n",U20="N",U20=""),0,TRUE,135)</f>
        <v>0</v>
      </c>
      <c r="W20" s="141"/>
      <c r="X20" s="151">
        <v>1</v>
      </c>
      <c r="Y20" s="139"/>
      <c r="Z20" s="135" cm="1">
        <f t="array" ref="Z20">_xlfn.IFS(OR(I20="FAIL",K20="FAIL",M20="FAIL",O20="FAIL",Q20="FAIL",Y20="No",Y20="NO",Y20="no",Y20="n",Y20="N",Y20=""),0,TRUE,135)</f>
        <v>0</v>
      </c>
      <c r="AA20" s="71"/>
      <c r="AB20" s="70"/>
      <c r="AC20" s="139"/>
      <c r="AD20" s="135" cm="1">
        <f t="array" ref="AD20">_xlfn.IFS(OR(I20="FAIL",K20="FAIL",M20="FAIL",O20="FAIL",Q20="FAIL",AC20="No",AC20="NO",AC20="no",AC20="n",AC20="N",AC20=""),0,TRUE,330)</f>
        <v>0</v>
      </c>
      <c r="AE20" s="139"/>
      <c r="AF20" s="135" cm="1">
        <f t="array" ref="AF20">_xlfn.IFS(OR(I20="FAIL",K20="FAIL",M20="FAIL",O20="FAIL",Q20="FAIL",AE20="No",AE20="NO",AE20="no",AE20="n",AE20="N",AE20=""),0,TRUE,100)</f>
        <v>0</v>
      </c>
      <c r="AG20" s="71"/>
      <c r="AH20" s="70"/>
      <c r="AI20" s="139"/>
      <c r="AJ20" s="135" cm="1">
        <f t="array" ref="AJ20">_xlfn.IFS(OR(I20="FAIL",K20="FAIL",M20="FAIL",O20="FAIL",Q20="FAIL",AI20="No",AI20="NO",AI20="no",AI20="n",AI20="N",AI20=""),0,TRUE,500)</f>
        <v>0</v>
      </c>
      <c r="AK20" s="139"/>
      <c r="AL20" s="149"/>
      <c r="AM20" s="139"/>
      <c r="AN20" s="73"/>
      <c r="AO20" s="72"/>
      <c r="AP20" s="154"/>
      <c r="AQ20" s="155"/>
      <c r="AR20" s="128" cm="1">
        <f t="array" ref="AR20">_xlfn.IFS(OR(I20="FAIL",K20="FAIL",M20="FAIL",O20="FAIL",Q20="FAIL"),0,TRUE,(X20*AQ20))</f>
        <v>0</v>
      </c>
      <c r="AS20" s="132" cm="1">
        <f t="array" ref="AS20">_xlfn.IFS(AR20&gt;0,(AP20/AR20),TRUE,0)</f>
        <v>0</v>
      </c>
      <c r="AT20" s="71"/>
      <c r="AU20" s="74"/>
      <c r="AV20" s="116"/>
      <c r="AW20" s="75"/>
      <c r="AX20" s="77"/>
      <c r="AY20" s="123" cm="1">
        <f t="array" ref="AY20">_xlfn.IFS(AV20="YES",400,AV20="MAYBE",200,OR(I20="FAIL",K20="FAIL",M20="FAIL",O20="FAIL",Q20="FAIL",AV20="NO"),0)</f>
        <v>0</v>
      </c>
      <c r="AZ20" s="75"/>
      <c r="BA20" s="74"/>
      <c r="BB20" s="75"/>
      <c r="BC20" s="126">
        <f t="shared" si="0"/>
        <v>0</v>
      </c>
      <c r="BD20" s="76"/>
      <c r="BE20" s="77"/>
      <c r="BF20" s="77"/>
      <c r="BG20" s="77"/>
      <c r="BH20" s="172"/>
      <c r="BI20" s="173"/>
      <c r="BJ20" s="173"/>
      <c r="BK20" s="173"/>
      <c r="BL20" s="173"/>
      <c r="BM20" s="173"/>
      <c r="BN20" s="173"/>
      <c r="BO20" s="173"/>
      <c r="BP20" s="173"/>
      <c r="BQ20" s="174"/>
    </row>
    <row r="21" spans="1:69" ht="15.5" x14ac:dyDescent="0.35">
      <c r="A21" s="141"/>
      <c r="B21" s="141"/>
      <c r="C21" s="139"/>
      <c r="D21" s="141"/>
      <c r="E21" s="139"/>
      <c r="F21" s="69"/>
      <c r="G21" s="70"/>
      <c r="H21" s="141"/>
      <c r="I21" s="135" t="str" cm="1">
        <f t="array" ref="I21">_xlfn.IFS(OR(H21=Topics!$A$2:$A$26),"PASS",OR(H21=Topics!$A$27,H21=""),"FAIL")</f>
        <v>FAIL</v>
      </c>
      <c r="J21" s="147"/>
      <c r="K21" s="135" t="str" cm="1">
        <f t="array" ref="K21">_xlfn.IFS(J21=Audiences!$A$2,"PASS",OR(J21=Audiences!$A$3:$A$4,J21=""),"FAIL")</f>
        <v>FAIL</v>
      </c>
      <c r="L21" s="147"/>
      <c r="M21" s="135" t="str" cm="1">
        <f t="array" ref="M21">_xlfn.IFS(OR(L21=Formats!$A$2:$A$4),"PASS",OR(L21=Formats!$A$5,L21=""),"FAIL")</f>
        <v>FAIL</v>
      </c>
      <c r="N21" s="139"/>
      <c r="O21" s="135" t="str" cm="1">
        <f t="array" ref="O21">_xlfn.IFS(N21="YES","PASS",N21="Yes","PASS",N21="yes","PASS",N21="y","PASS",N21="Y","PASS",N21="NO","FAIL",N21="No","FAIL",N21="no","FAIL",N21="N","FAIL",N21="n","FAIL",N21="","FAIL")</f>
        <v>FAIL</v>
      </c>
      <c r="P21" s="139"/>
      <c r="Q21" s="135" t="str" cm="1">
        <f t="array" ref="Q21">_xlfn.IFS(P21="YES","PASS",P21="Yes","PASS",P21="yes","PASS",P21="y","PASS",P21="Y","PASS",P21="NO","FAIL",P21="No","FAIL",P21="no","FAIL",P21="N","FAIL",P21="n","FAIL",P21="","FAIL")</f>
        <v>FAIL</v>
      </c>
      <c r="R21" s="71"/>
      <c r="S21" s="70"/>
      <c r="T21" s="149"/>
      <c r="U21" s="139"/>
      <c r="V21" s="135" cm="1">
        <f t="array" ref="V21">_xlfn.IFS(OR(I21="FAIL",K21="FAIL",M21="FAIL",O21="FAIL",Q21="FAIL",U21="No",U21="NO",U21="no",U21="n",U21="N",U21=""),0,TRUE,135)</f>
        <v>0</v>
      </c>
      <c r="W21" s="141"/>
      <c r="X21" s="151">
        <v>1</v>
      </c>
      <c r="Y21" s="139"/>
      <c r="Z21" s="135" cm="1">
        <f t="array" ref="Z21">_xlfn.IFS(OR(I21="FAIL",K21="FAIL",M21="FAIL",O21="FAIL",Q21="FAIL",Y21="No",Y21="NO",Y21="no",Y21="n",Y21="N",Y21=""),0,TRUE,135)</f>
        <v>0</v>
      </c>
      <c r="AA21" s="71"/>
      <c r="AB21" s="70"/>
      <c r="AC21" s="139"/>
      <c r="AD21" s="135" cm="1">
        <f t="array" ref="AD21">_xlfn.IFS(OR(I21="FAIL",K21="FAIL",M21="FAIL",O21="FAIL",Q21="FAIL",AC21="No",AC21="NO",AC21="no",AC21="n",AC21="N",AC21=""),0,TRUE,330)</f>
        <v>0</v>
      </c>
      <c r="AE21" s="139"/>
      <c r="AF21" s="135" cm="1">
        <f t="array" ref="AF21">_xlfn.IFS(OR(I21="FAIL",K21="FAIL",M21="FAIL",O21="FAIL",Q21="FAIL",AE21="No",AE21="NO",AE21="no",AE21="n",AE21="N",AE21=""),0,TRUE,100)</f>
        <v>0</v>
      </c>
      <c r="AG21" s="71"/>
      <c r="AH21" s="70"/>
      <c r="AI21" s="139"/>
      <c r="AJ21" s="135" cm="1">
        <f t="array" ref="AJ21">_xlfn.IFS(OR(I21="FAIL",K21="FAIL",M21="FAIL",O21="FAIL",Q21="FAIL",AI21="No",AI21="NO",AI21="no",AI21="n",AI21="N",AI21=""),0,TRUE,500)</f>
        <v>0</v>
      </c>
      <c r="AK21" s="139"/>
      <c r="AL21" s="149"/>
      <c r="AM21" s="139"/>
      <c r="AN21" s="73"/>
      <c r="AO21" s="72"/>
      <c r="AP21" s="154"/>
      <c r="AQ21" s="155"/>
      <c r="AR21" s="128" cm="1">
        <f t="array" ref="AR21">_xlfn.IFS(OR(I21="FAIL",K21="FAIL",M21="FAIL",O21="FAIL",Q21="FAIL"),0,TRUE,(X21*AQ21))</f>
        <v>0</v>
      </c>
      <c r="AS21" s="132" cm="1">
        <f t="array" ref="AS21">_xlfn.IFS(AR21&gt;0,(AP21/AR21),TRUE,0)</f>
        <v>0</v>
      </c>
      <c r="AT21" s="71"/>
      <c r="AU21" s="74"/>
      <c r="AV21" s="116"/>
      <c r="AW21" s="75"/>
      <c r="AX21" s="77"/>
      <c r="AY21" s="123" cm="1">
        <f t="array" ref="AY21">_xlfn.IFS(AV21="YES",400,AV21="MAYBE",200,OR(I21="FAIL",K21="FAIL",M21="FAIL",O21="FAIL",Q21="FAIL",AV21="NO"),0)</f>
        <v>0</v>
      </c>
      <c r="AZ21" s="75"/>
      <c r="BA21" s="74"/>
      <c r="BB21" s="75"/>
      <c r="BC21" s="126">
        <f t="shared" si="0"/>
        <v>0</v>
      </c>
      <c r="BD21" s="76"/>
      <c r="BE21" s="77"/>
      <c r="BF21" s="77"/>
      <c r="BG21" s="77"/>
      <c r="BH21" s="172"/>
      <c r="BI21" s="173"/>
      <c r="BJ21" s="173"/>
      <c r="BK21" s="173"/>
      <c r="BL21" s="173"/>
      <c r="BM21" s="173"/>
      <c r="BN21" s="173"/>
      <c r="BO21" s="173"/>
      <c r="BP21" s="173"/>
      <c r="BQ21" s="174"/>
    </row>
    <row r="22" spans="1:69" ht="15.5" x14ac:dyDescent="0.35">
      <c r="A22" s="141"/>
      <c r="B22" s="141"/>
      <c r="C22" s="139"/>
      <c r="D22" s="141"/>
      <c r="E22" s="139"/>
      <c r="F22" s="69"/>
      <c r="G22" s="70"/>
      <c r="H22" s="141"/>
      <c r="I22" s="135" t="str" cm="1">
        <f t="array" ref="I22">_xlfn.IFS(OR(H22=Topics!$A$2:$A$26),"PASS",OR(H22=Topics!$A$27,H22=""),"FAIL")</f>
        <v>FAIL</v>
      </c>
      <c r="J22" s="147"/>
      <c r="K22" s="135" t="str" cm="1">
        <f t="array" ref="K22">_xlfn.IFS(J22=Audiences!$A$2,"PASS",OR(J22=Audiences!$A$3:$A$4,J22=""),"FAIL")</f>
        <v>FAIL</v>
      </c>
      <c r="L22" s="147"/>
      <c r="M22" s="135" t="str" cm="1">
        <f t="array" ref="M22">_xlfn.IFS(OR(L22=Formats!$A$2:$A$4),"PASS",OR(L22=Formats!$A$5,L22=""),"FAIL")</f>
        <v>FAIL</v>
      </c>
      <c r="N22" s="139"/>
      <c r="O22" s="135" t="str" cm="1">
        <f t="array" ref="O22">_xlfn.IFS(N22="YES","PASS",N22="Yes","PASS",N22="yes","PASS",N22="y","PASS",N22="Y","PASS",N22="NO","FAIL",N22="No","FAIL",N22="no","FAIL",N22="N","FAIL",N22="n","FAIL",N22="","FAIL")</f>
        <v>FAIL</v>
      </c>
      <c r="P22" s="139"/>
      <c r="Q22" s="135" t="str" cm="1">
        <f t="array" ref="Q22">_xlfn.IFS(P22="YES","PASS",P22="Yes","PASS",P22="yes","PASS",P22="y","PASS",P22="Y","PASS",P22="NO","FAIL",P22="No","FAIL",P22="no","FAIL",P22="N","FAIL",P22="n","FAIL",P22="","FAIL")</f>
        <v>FAIL</v>
      </c>
      <c r="R22" s="71"/>
      <c r="S22" s="70"/>
      <c r="T22" s="149"/>
      <c r="U22" s="139"/>
      <c r="V22" s="135" cm="1">
        <f t="array" ref="V22">_xlfn.IFS(OR(I22="FAIL",K22="FAIL",M22="FAIL",O22="FAIL",Q22="FAIL",U22="No",U22="NO",U22="no",U22="n",U22="N",U22=""),0,TRUE,135)</f>
        <v>0</v>
      </c>
      <c r="W22" s="141"/>
      <c r="X22" s="151">
        <v>1</v>
      </c>
      <c r="Y22" s="139"/>
      <c r="Z22" s="135" cm="1">
        <f t="array" ref="Z22">_xlfn.IFS(OR(I22="FAIL",K22="FAIL",M22="FAIL",O22="FAIL",Q22="FAIL",Y22="No",Y22="NO",Y22="no",Y22="n",Y22="N",Y22=""),0,TRUE,135)</f>
        <v>0</v>
      </c>
      <c r="AA22" s="71"/>
      <c r="AB22" s="70"/>
      <c r="AC22" s="139"/>
      <c r="AD22" s="135" cm="1">
        <f t="array" ref="AD22">_xlfn.IFS(OR(I22="FAIL",K22="FAIL",M22="FAIL",O22="FAIL",Q22="FAIL",AC22="No",AC22="NO",AC22="no",AC22="n",AC22="N",AC22=""),0,TRUE,330)</f>
        <v>0</v>
      </c>
      <c r="AE22" s="139"/>
      <c r="AF22" s="135" cm="1">
        <f t="array" ref="AF22">_xlfn.IFS(OR(I22="FAIL",K22="FAIL",M22="FAIL",O22="FAIL",Q22="FAIL",AE22="No",AE22="NO",AE22="no",AE22="n",AE22="N",AE22=""),0,TRUE,100)</f>
        <v>0</v>
      </c>
      <c r="AG22" s="71"/>
      <c r="AH22" s="70"/>
      <c r="AI22" s="139"/>
      <c r="AJ22" s="135" cm="1">
        <f t="array" ref="AJ22">_xlfn.IFS(OR(I22="FAIL",K22="FAIL",M22="FAIL",O22="FAIL",Q22="FAIL",AI22="No",AI22="NO",AI22="no",AI22="n",AI22="N",AI22=""),0,TRUE,500)</f>
        <v>0</v>
      </c>
      <c r="AK22" s="139"/>
      <c r="AL22" s="149"/>
      <c r="AM22" s="139"/>
      <c r="AN22" s="73"/>
      <c r="AO22" s="72"/>
      <c r="AP22" s="154"/>
      <c r="AQ22" s="155"/>
      <c r="AR22" s="128" cm="1">
        <f t="array" ref="AR22">_xlfn.IFS(OR(I22="FAIL",K22="FAIL",M22="FAIL",O22="FAIL",Q22="FAIL"),0,TRUE,(X22*AQ22))</f>
        <v>0</v>
      </c>
      <c r="AS22" s="132" cm="1">
        <f t="array" ref="AS22">_xlfn.IFS(AR22&gt;0,(AP22/AR22),TRUE,0)</f>
        <v>0</v>
      </c>
      <c r="AT22" s="71"/>
      <c r="AU22" s="74"/>
      <c r="AV22" s="116"/>
      <c r="AW22" s="75"/>
      <c r="AX22" s="77"/>
      <c r="AY22" s="123" cm="1">
        <f t="array" ref="AY22">_xlfn.IFS(AV22="YES",400,AV22="MAYBE",200,OR(I22="FAIL",K22="FAIL",M22="FAIL",O22="FAIL",Q22="FAIL",AV22="NO"),0)</f>
        <v>0</v>
      </c>
      <c r="AZ22" s="75"/>
      <c r="BA22" s="74"/>
      <c r="BB22" s="75"/>
      <c r="BC22" s="126">
        <f t="shared" si="0"/>
        <v>0</v>
      </c>
      <c r="BD22" s="76"/>
      <c r="BE22" s="77"/>
      <c r="BF22" s="77"/>
      <c r="BG22" s="77"/>
      <c r="BH22" s="172"/>
      <c r="BI22" s="173"/>
      <c r="BJ22" s="173"/>
      <c r="BK22" s="173"/>
      <c r="BL22" s="173"/>
      <c r="BM22" s="173"/>
      <c r="BN22" s="173"/>
      <c r="BO22" s="173"/>
      <c r="BP22" s="173"/>
      <c r="BQ22" s="174"/>
    </row>
    <row r="23" spans="1:69" ht="15.5" x14ac:dyDescent="0.35">
      <c r="A23" s="141"/>
      <c r="B23" s="141"/>
      <c r="C23" s="139"/>
      <c r="D23" s="141"/>
      <c r="E23" s="139"/>
      <c r="F23" s="69"/>
      <c r="G23" s="70"/>
      <c r="H23" s="141"/>
      <c r="I23" s="135" t="str" cm="1">
        <f t="array" ref="I23">_xlfn.IFS(OR(H23=Topics!$A$2:$A$26),"PASS",OR(H23=Topics!$A$27,H23=""),"FAIL")</f>
        <v>FAIL</v>
      </c>
      <c r="J23" s="147"/>
      <c r="K23" s="135" t="str" cm="1">
        <f t="array" ref="K23">_xlfn.IFS(J23=Audiences!$A$2,"PASS",OR(J23=Audiences!$A$3:$A$4,J23=""),"FAIL")</f>
        <v>FAIL</v>
      </c>
      <c r="L23" s="147"/>
      <c r="M23" s="135" t="str" cm="1">
        <f t="array" ref="M23">_xlfn.IFS(OR(L23=Formats!$A$2:$A$4),"PASS",OR(L23=Formats!$A$5,L23=""),"FAIL")</f>
        <v>FAIL</v>
      </c>
      <c r="N23" s="139"/>
      <c r="O23" s="135" t="str" cm="1">
        <f t="array" ref="O23">_xlfn.IFS(N23="YES","PASS",N23="Yes","PASS",N23="yes","PASS",N23="y","PASS",N23="Y","PASS",N23="NO","FAIL",N23="No","FAIL",N23="no","FAIL",N23="N","FAIL",N23="n","FAIL",N23="","FAIL")</f>
        <v>FAIL</v>
      </c>
      <c r="P23" s="139"/>
      <c r="Q23" s="135" t="str" cm="1">
        <f t="array" ref="Q23">_xlfn.IFS(P23="YES","PASS",P23="Yes","PASS",P23="yes","PASS",P23="y","PASS",P23="Y","PASS",P23="NO","FAIL",P23="No","FAIL",P23="no","FAIL",P23="N","FAIL",P23="n","FAIL",P23="","FAIL")</f>
        <v>FAIL</v>
      </c>
      <c r="R23" s="71"/>
      <c r="S23" s="70"/>
      <c r="T23" s="149"/>
      <c r="U23" s="139"/>
      <c r="V23" s="135" cm="1">
        <f t="array" ref="V23">_xlfn.IFS(OR(I23="FAIL",K23="FAIL",M23="FAIL",O23="FAIL",Q23="FAIL",U23="No",U23="NO",U23="no",U23="n",U23="N",U23=""),0,TRUE,135)</f>
        <v>0</v>
      </c>
      <c r="W23" s="141"/>
      <c r="X23" s="151">
        <v>1</v>
      </c>
      <c r="Y23" s="139"/>
      <c r="Z23" s="135" cm="1">
        <f t="array" ref="Z23">_xlfn.IFS(OR(I23="FAIL",K23="FAIL",M23="FAIL",O23="FAIL",Q23="FAIL",Y23="No",Y23="NO",Y23="no",Y23="n",Y23="N",Y23=""),0,TRUE,135)</f>
        <v>0</v>
      </c>
      <c r="AA23" s="71"/>
      <c r="AB23" s="70"/>
      <c r="AC23" s="139"/>
      <c r="AD23" s="135" cm="1">
        <f t="array" ref="AD23">_xlfn.IFS(OR(I23="FAIL",K23="FAIL",M23="FAIL",O23="FAIL",Q23="FAIL",AC23="No",AC23="NO",AC23="no",AC23="n",AC23="N",AC23=""),0,TRUE,330)</f>
        <v>0</v>
      </c>
      <c r="AE23" s="139"/>
      <c r="AF23" s="135" cm="1">
        <f t="array" ref="AF23">_xlfn.IFS(OR(I23="FAIL",K23="FAIL",M23="FAIL",O23="FAIL",Q23="FAIL",AE23="No",AE23="NO",AE23="no",AE23="n",AE23="N",AE23=""),0,TRUE,100)</f>
        <v>0</v>
      </c>
      <c r="AG23" s="71"/>
      <c r="AH23" s="70"/>
      <c r="AI23" s="139"/>
      <c r="AJ23" s="135" cm="1">
        <f t="array" ref="AJ23">_xlfn.IFS(OR(I23="FAIL",K23="FAIL",M23="FAIL",O23="FAIL",Q23="FAIL",AI23="No",AI23="NO",AI23="no",AI23="n",AI23="N",AI23=""),0,TRUE,500)</f>
        <v>0</v>
      </c>
      <c r="AK23" s="139"/>
      <c r="AL23" s="149"/>
      <c r="AM23" s="139"/>
      <c r="AN23" s="73"/>
      <c r="AO23" s="72"/>
      <c r="AP23" s="154"/>
      <c r="AQ23" s="155"/>
      <c r="AR23" s="128" cm="1">
        <f t="array" ref="AR23">_xlfn.IFS(OR(I23="FAIL",K23="FAIL",M23="FAIL",O23="FAIL",Q23="FAIL"),0,TRUE,(X23*AQ23))</f>
        <v>0</v>
      </c>
      <c r="AS23" s="132" cm="1">
        <f t="array" ref="AS23">_xlfn.IFS(AR23&gt;0,(AP23/AR23),TRUE,0)</f>
        <v>0</v>
      </c>
      <c r="AT23" s="71"/>
      <c r="AU23" s="74"/>
      <c r="AV23" s="116"/>
      <c r="AW23" s="75"/>
      <c r="AX23" s="77"/>
      <c r="AY23" s="123" cm="1">
        <f t="array" ref="AY23">_xlfn.IFS(AV23="YES",400,AV23="MAYBE",200,OR(I23="FAIL",K23="FAIL",M23="FAIL",O23="FAIL",Q23="FAIL",AV23="NO"),0)</f>
        <v>0</v>
      </c>
      <c r="AZ23" s="75"/>
      <c r="BA23" s="74"/>
      <c r="BB23" s="75"/>
      <c r="BC23" s="126">
        <f t="shared" si="0"/>
        <v>0</v>
      </c>
      <c r="BD23" s="76"/>
      <c r="BE23" s="77"/>
      <c r="BF23" s="77"/>
      <c r="BG23" s="77"/>
      <c r="BH23" s="172"/>
      <c r="BI23" s="173"/>
      <c r="BJ23" s="173"/>
      <c r="BK23" s="173"/>
      <c r="BL23" s="173"/>
      <c r="BM23" s="173"/>
      <c r="BN23" s="173"/>
      <c r="BO23" s="173"/>
      <c r="BP23" s="173"/>
      <c r="BQ23" s="174"/>
    </row>
    <row r="24" spans="1:69" ht="15.5" x14ac:dyDescent="0.35">
      <c r="A24" s="141"/>
      <c r="B24" s="141"/>
      <c r="C24" s="139"/>
      <c r="D24" s="141"/>
      <c r="E24" s="139"/>
      <c r="F24" s="69"/>
      <c r="G24" s="70"/>
      <c r="H24" s="141"/>
      <c r="I24" s="135" t="str" cm="1">
        <f t="array" ref="I24">_xlfn.IFS(OR(H24=Topics!$A$2:$A$26),"PASS",OR(H24=Topics!$A$27,H24=""),"FAIL")</f>
        <v>FAIL</v>
      </c>
      <c r="J24" s="147"/>
      <c r="K24" s="135" t="str" cm="1">
        <f t="array" ref="K24">_xlfn.IFS(J24=Audiences!$A$2,"PASS",OR(J24=Audiences!$A$3:$A$4,J24=""),"FAIL")</f>
        <v>FAIL</v>
      </c>
      <c r="L24" s="147"/>
      <c r="M24" s="135" t="str" cm="1">
        <f t="array" ref="M24">_xlfn.IFS(OR(L24=Formats!$A$2:$A$4),"PASS",OR(L24=Formats!$A$5,L24=""),"FAIL")</f>
        <v>FAIL</v>
      </c>
      <c r="N24" s="139"/>
      <c r="O24" s="135" t="str" cm="1">
        <f t="array" ref="O24">_xlfn.IFS(N24="YES","PASS",N24="Yes","PASS",N24="yes","PASS",N24="y","PASS",N24="Y","PASS",N24="NO","FAIL",N24="No","FAIL",N24="no","FAIL",N24="N","FAIL",N24="n","FAIL",N24="","FAIL")</f>
        <v>FAIL</v>
      </c>
      <c r="P24" s="139"/>
      <c r="Q24" s="135" t="str" cm="1">
        <f t="array" ref="Q24">_xlfn.IFS(P24="YES","PASS",P24="Yes","PASS",P24="yes","PASS",P24="y","PASS",P24="Y","PASS",P24="NO","FAIL",P24="No","FAIL",P24="no","FAIL",P24="N","FAIL",P24="n","FAIL",P24="","FAIL")</f>
        <v>FAIL</v>
      </c>
      <c r="R24" s="71"/>
      <c r="S24" s="70"/>
      <c r="T24" s="149"/>
      <c r="U24" s="139"/>
      <c r="V24" s="135" cm="1">
        <f t="array" ref="V24">_xlfn.IFS(OR(I24="FAIL",K24="FAIL",M24="FAIL",O24="FAIL",Q24="FAIL",U24="No",U24="NO",U24="no",U24="n",U24="N",U24=""),0,TRUE,135)</f>
        <v>0</v>
      </c>
      <c r="W24" s="141"/>
      <c r="X24" s="151">
        <v>1</v>
      </c>
      <c r="Y24" s="139"/>
      <c r="Z24" s="135" cm="1">
        <f t="array" ref="Z24">_xlfn.IFS(OR(I24="FAIL",K24="FAIL",M24="FAIL",O24="FAIL",Q24="FAIL",Y24="No",Y24="NO",Y24="no",Y24="n",Y24="N",Y24=""),0,TRUE,135)</f>
        <v>0</v>
      </c>
      <c r="AA24" s="71"/>
      <c r="AB24" s="70"/>
      <c r="AC24" s="139"/>
      <c r="AD24" s="135" cm="1">
        <f t="array" ref="AD24">_xlfn.IFS(OR(I24="FAIL",K24="FAIL",M24="FAIL",O24="FAIL",Q24="FAIL",AC24="No",AC24="NO",AC24="no",AC24="n",AC24="N",AC24=""),0,TRUE,330)</f>
        <v>0</v>
      </c>
      <c r="AE24" s="139"/>
      <c r="AF24" s="135" cm="1">
        <f t="array" ref="AF24">_xlfn.IFS(OR(I24="FAIL",K24="FAIL",M24="FAIL",O24="FAIL",Q24="FAIL",AE24="No",AE24="NO",AE24="no",AE24="n",AE24="N",AE24=""),0,TRUE,100)</f>
        <v>0</v>
      </c>
      <c r="AG24" s="71"/>
      <c r="AH24" s="70"/>
      <c r="AI24" s="139"/>
      <c r="AJ24" s="135" cm="1">
        <f t="array" ref="AJ24">_xlfn.IFS(OR(I24="FAIL",K24="FAIL",M24="FAIL",O24="FAIL",Q24="FAIL",AI24="No",AI24="NO",AI24="no",AI24="n",AI24="N",AI24=""),0,TRUE,500)</f>
        <v>0</v>
      </c>
      <c r="AK24" s="139"/>
      <c r="AL24" s="149"/>
      <c r="AM24" s="139"/>
      <c r="AN24" s="73"/>
      <c r="AO24" s="72"/>
      <c r="AP24" s="154"/>
      <c r="AQ24" s="155"/>
      <c r="AR24" s="128" cm="1">
        <f t="array" ref="AR24">_xlfn.IFS(OR(I24="FAIL",K24="FAIL",M24="FAIL",O24="FAIL",Q24="FAIL"),0,TRUE,(X24*AQ24))</f>
        <v>0</v>
      </c>
      <c r="AS24" s="132" cm="1">
        <f t="array" ref="AS24">_xlfn.IFS(AR24&gt;0,(AP24/AR24),TRUE,0)</f>
        <v>0</v>
      </c>
      <c r="AT24" s="71"/>
      <c r="AU24" s="74"/>
      <c r="AV24" s="116"/>
      <c r="AW24" s="75"/>
      <c r="AX24" s="77"/>
      <c r="AY24" s="123" cm="1">
        <f t="array" ref="AY24">_xlfn.IFS(AV24="YES",400,AV24="MAYBE",200,OR(I24="FAIL",K24="FAIL",M24="FAIL",O24="FAIL",Q24="FAIL",AV24="NO"),0)</f>
        <v>0</v>
      </c>
      <c r="AZ24" s="75"/>
      <c r="BA24" s="74"/>
      <c r="BB24" s="75"/>
      <c r="BC24" s="126">
        <f t="shared" si="0"/>
        <v>0</v>
      </c>
      <c r="BD24" s="76"/>
      <c r="BE24" s="77"/>
      <c r="BF24" s="77"/>
      <c r="BG24" s="77"/>
      <c r="BH24" s="172"/>
      <c r="BI24" s="173"/>
      <c r="BJ24" s="173"/>
      <c r="BK24" s="173"/>
      <c r="BL24" s="173"/>
      <c r="BM24" s="173"/>
      <c r="BN24" s="173"/>
      <c r="BO24" s="173"/>
      <c r="BP24" s="173"/>
      <c r="BQ24" s="174"/>
    </row>
    <row r="25" spans="1:69" ht="15.5" x14ac:dyDescent="0.35">
      <c r="A25" s="141"/>
      <c r="B25" s="141"/>
      <c r="C25" s="139"/>
      <c r="D25" s="141"/>
      <c r="E25" s="139"/>
      <c r="F25" s="69"/>
      <c r="G25" s="70"/>
      <c r="H25" s="141"/>
      <c r="I25" s="135" t="str" cm="1">
        <f t="array" ref="I25">_xlfn.IFS(OR(H25=Topics!$A$2:$A$26),"PASS",OR(H25=Topics!$A$27,H25=""),"FAIL")</f>
        <v>FAIL</v>
      </c>
      <c r="J25" s="147"/>
      <c r="K25" s="135" t="str" cm="1">
        <f t="array" ref="K25">_xlfn.IFS(J25=Audiences!$A$2,"PASS",OR(J25=Audiences!$A$3:$A$4,J25=""),"FAIL")</f>
        <v>FAIL</v>
      </c>
      <c r="L25" s="147"/>
      <c r="M25" s="135" t="str" cm="1">
        <f t="array" ref="M25">_xlfn.IFS(OR(L25=Formats!$A$2:$A$4),"PASS",OR(L25=Formats!$A$5,L25=""),"FAIL")</f>
        <v>FAIL</v>
      </c>
      <c r="N25" s="139"/>
      <c r="O25" s="135" t="str" cm="1">
        <f t="array" ref="O25">_xlfn.IFS(N25="YES","PASS",N25="Yes","PASS",N25="yes","PASS",N25="y","PASS",N25="Y","PASS",N25="NO","FAIL",N25="No","FAIL",N25="no","FAIL",N25="N","FAIL",N25="n","FAIL",N25="","FAIL")</f>
        <v>FAIL</v>
      </c>
      <c r="P25" s="139"/>
      <c r="Q25" s="135" t="str" cm="1">
        <f t="array" ref="Q25">_xlfn.IFS(P25="YES","PASS",P25="Yes","PASS",P25="yes","PASS",P25="y","PASS",P25="Y","PASS",P25="NO","FAIL",P25="No","FAIL",P25="no","FAIL",P25="N","FAIL",P25="n","FAIL",P25="","FAIL")</f>
        <v>FAIL</v>
      </c>
      <c r="R25" s="71"/>
      <c r="S25" s="70"/>
      <c r="T25" s="149"/>
      <c r="U25" s="139"/>
      <c r="V25" s="135" cm="1">
        <f t="array" ref="V25">_xlfn.IFS(OR(I25="FAIL",K25="FAIL",M25="FAIL",O25="FAIL",Q25="FAIL",U25="No",U25="NO",U25="no",U25="n",U25="N",U25=""),0,TRUE,135)</f>
        <v>0</v>
      </c>
      <c r="W25" s="141"/>
      <c r="X25" s="151">
        <v>1</v>
      </c>
      <c r="Y25" s="139"/>
      <c r="Z25" s="135" cm="1">
        <f t="array" ref="Z25">_xlfn.IFS(OR(I25="FAIL",K25="FAIL",M25="FAIL",O25="FAIL",Q25="FAIL",Y25="No",Y25="NO",Y25="no",Y25="n",Y25="N",Y25=""),0,TRUE,135)</f>
        <v>0</v>
      </c>
      <c r="AA25" s="71"/>
      <c r="AB25" s="70"/>
      <c r="AC25" s="139"/>
      <c r="AD25" s="135" cm="1">
        <f t="array" ref="AD25">_xlfn.IFS(OR(I25="FAIL",K25="FAIL",M25="FAIL",O25="FAIL",Q25="FAIL",AC25="No",AC25="NO",AC25="no",AC25="n",AC25="N",AC25=""),0,TRUE,330)</f>
        <v>0</v>
      </c>
      <c r="AE25" s="139"/>
      <c r="AF25" s="135" cm="1">
        <f t="array" ref="AF25">_xlfn.IFS(OR(I25="FAIL",K25="FAIL",M25="FAIL",O25="FAIL",Q25="FAIL",AE25="No",AE25="NO",AE25="no",AE25="n",AE25="N",AE25=""),0,TRUE,100)</f>
        <v>0</v>
      </c>
      <c r="AG25" s="71"/>
      <c r="AH25" s="70"/>
      <c r="AI25" s="139"/>
      <c r="AJ25" s="135" cm="1">
        <f t="array" ref="AJ25">_xlfn.IFS(OR(I25="FAIL",K25="FAIL",M25="FAIL",O25="FAIL",Q25="FAIL",AI25="No",AI25="NO",AI25="no",AI25="n",AI25="N",AI25=""),0,TRUE,500)</f>
        <v>0</v>
      </c>
      <c r="AK25" s="139"/>
      <c r="AL25" s="149"/>
      <c r="AM25" s="139"/>
      <c r="AN25" s="73"/>
      <c r="AO25" s="72"/>
      <c r="AP25" s="154"/>
      <c r="AQ25" s="155"/>
      <c r="AR25" s="128" cm="1">
        <f t="array" ref="AR25">_xlfn.IFS(OR(I25="FAIL",K25="FAIL",M25="FAIL",O25="FAIL",Q25="FAIL"),0,TRUE,(X25*AQ25))</f>
        <v>0</v>
      </c>
      <c r="AS25" s="132" cm="1">
        <f t="array" ref="AS25">_xlfn.IFS(AR25&gt;0,(AP25/AR25),TRUE,0)</f>
        <v>0</v>
      </c>
      <c r="AT25" s="71"/>
      <c r="AU25" s="74"/>
      <c r="AV25" s="116"/>
      <c r="AW25" s="75"/>
      <c r="AX25" s="77"/>
      <c r="AY25" s="123" cm="1">
        <f t="array" ref="AY25">_xlfn.IFS(AV25="YES",400,AV25="MAYBE",200,OR(I25="FAIL",K25="FAIL",M25="FAIL",O25="FAIL",Q25="FAIL",AV25="NO"),0)</f>
        <v>0</v>
      </c>
      <c r="AZ25" s="75"/>
      <c r="BA25" s="74"/>
      <c r="BB25" s="75"/>
      <c r="BC25" s="126">
        <f t="shared" si="0"/>
        <v>0</v>
      </c>
      <c r="BD25" s="76"/>
      <c r="BE25" s="77"/>
      <c r="BF25" s="77"/>
      <c r="BG25" s="77"/>
      <c r="BH25" s="172"/>
      <c r="BI25" s="173"/>
      <c r="BJ25" s="173"/>
      <c r="BK25" s="173"/>
      <c r="BL25" s="173"/>
      <c r="BM25" s="173"/>
      <c r="BN25" s="173"/>
      <c r="BO25" s="173"/>
      <c r="BP25" s="173"/>
      <c r="BQ25" s="174"/>
    </row>
    <row r="26" spans="1:69" ht="15.5" x14ac:dyDescent="0.35">
      <c r="A26" s="141"/>
      <c r="B26" s="141"/>
      <c r="C26" s="139"/>
      <c r="D26" s="141"/>
      <c r="E26" s="139"/>
      <c r="F26" s="69"/>
      <c r="G26" s="70"/>
      <c r="H26" s="141"/>
      <c r="I26" s="135" t="str" cm="1">
        <f t="array" ref="I26">_xlfn.IFS(OR(H26=Topics!$A$2:$A$26),"PASS",OR(H26=Topics!$A$27,H26=""),"FAIL")</f>
        <v>FAIL</v>
      </c>
      <c r="J26" s="147"/>
      <c r="K26" s="135" t="str" cm="1">
        <f t="array" ref="K26">_xlfn.IFS(J26=Audiences!$A$2,"PASS",OR(J26=Audiences!$A$3:$A$4,J26=""),"FAIL")</f>
        <v>FAIL</v>
      </c>
      <c r="L26" s="147"/>
      <c r="M26" s="135" t="str" cm="1">
        <f t="array" ref="M26">_xlfn.IFS(OR(L26=Formats!$A$2:$A$4),"PASS",OR(L26=Formats!$A$5,L26=""),"FAIL")</f>
        <v>FAIL</v>
      </c>
      <c r="N26" s="139"/>
      <c r="O26" s="135" t="str" cm="1">
        <f t="array" ref="O26">_xlfn.IFS(N26="YES","PASS",N26="Yes","PASS",N26="yes","PASS",N26="y","PASS",N26="Y","PASS",N26="NO","FAIL",N26="No","FAIL",N26="no","FAIL",N26="N","FAIL",N26="n","FAIL",N26="","FAIL")</f>
        <v>FAIL</v>
      </c>
      <c r="P26" s="139"/>
      <c r="Q26" s="135" t="str" cm="1">
        <f t="array" ref="Q26">_xlfn.IFS(P26="YES","PASS",P26="Yes","PASS",P26="yes","PASS",P26="y","PASS",P26="Y","PASS",P26="NO","FAIL",P26="No","FAIL",P26="no","FAIL",P26="N","FAIL",P26="n","FAIL",P26="","FAIL")</f>
        <v>FAIL</v>
      </c>
      <c r="R26" s="71"/>
      <c r="S26" s="70"/>
      <c r="T26" s="149"/>
      <c r="U26" s="139"/>
      <c r="V26" s="135" cm="1">
        <f t="array" ref="V26">_xlfn.IFS(OR(I26="FAIL",K26="FAIL",M26="FAIL",O26="FAIL",Q26="FAIL",U26="No",U26="NO",U26="no",U26="n",U26="N",U26=""),0,TRUE,135)</f>
        <v>0</v>
      </c>
      <c r="W26" s="141"/>
      <c r="X26" s="151">
        <v>1</v>
      </c>
      <c r="Y26" s="139"/>
      <c r="Z26" s="135" cm="1">
        <f t="array" ref="Z26">_xlfn.IFS(OR(I26="FAIL",K26="FAIL",M26="FAIL",O26="FAIL",Q26="FAIL",Y26="No",Y26="NO",Y26="no",Y26="n",Y26="N",Y26=""),0,TRUE,135)</f>
        <v>0</v>
      </c>
      <c r="AA26" s="71"/>
      <c r="AB26" s="70"/>
      <c r="AC26" s="139"/>
      <c r="AD26" s="135" cm="1">
        <f t="array" ref="AD26">_xlfn.IFS(OR(I26="FAIL",K26="FAIL",M26="FAIL",O26="FAIL",Q26="FAIL",AC26="No",AC26="NO",AC26="no",AC26="n",AC26="N",AC26=""),0,TRUE,330)</f>
        <v>0</v>
      </c>
      <c r="AE26" s="139"/>
      <c r="AF26" s="135" cm="1">
        <f t="array" ref="AF26">_xlfn.IFS(OR(I26="FAIL",K26="FAIL",M26="FAIL",O26="FAIL",Q26="FAIL",AE26="No",AE26="NO",AE26="no",AE26="n",AE26="N",AE26=""),0,TRUE,100)</f>
        <v>0</v>
      </c>
      <c r="AG26" s="71"/>
      <c r="AH26" s="70"/>
      <c r="AI26" s="139"/>
      <c r="AJ26" s="135" cm="1">
        <f t="array" ref="AJ26">_xlfn.IFS(OR(I26="FAIL",K26="FAIL",M26="FAIL",O26="FAIL",Q26="FAIL",AI26="No",AI26="NO",AI26="no",AI26="n",AI26="N",AI26=""),0,TRUE,500)</f>
        <v>0</v>
      </c>
      <c r="AK26" s="139"/>
      <c r="AL26" s="149"/>
      <c r="AM26" s="139"/>
      <c r="AN26" s="73"/>
      <c r="AO26" s="72"/>
      <c r="AP26" s="154"/>
      <c r="AQ26" s="155"/>
      <c r="AR26" s="128" cm="1">
        <f t="array" ref="AR26">_xlfn.IFS(OR(I26="FAIL",K26="FAIL",M26="FAIL",O26="FAIL",Q26="FAIL"),0,TRUE,(X26*AQ26))</f>
        <v>0</v>
      </c>
      <c r="AS26" s="132" cm="1">
        <f t="array" ref="AS26">_xlfn.IFS(AR26&gt;0,(AP26/AR26),TRUE,0)</f>
        <v>0</v>
      </c>
      <c r="AT26" s="71"/>
      <c r="AU26" s="74"/>
      <c r="AV26" s="116"/>
      <c r="AW26" s="75"/>
      <c r="AX26" s="77"/>
      <c r="AY26" s="123" cm="1">
        <f t="array" ref="AY26">_xlfn.IFS(AV26="YES",400,AV26="MAYBE",200,OR(I26="FAIL",K26="FAIL",M26="FAIL",O26="FAIL",Q26="FAIL",AV26="NO"),0)</f>
        <v>0</v>
      </c>
      <c r="AZ26" s="75"/>
      <c r="BA26" s="74"/>
      <c r="BB26" s="75"/>
      <c r="BC26" s="126">
        <f t="shared" si="0"/>
        <v>0</v>
      </c>
      <c r="BD26" s="76"/>
      <c r="BE26" s="77"/>
      <c r="BF26" s="77"/>
      <c r="BG26" s="77"/>
      <c r="BH26" s="172"/>
      <c r="BI26" s="173"/>
      <c r="BJ26" s="173"/>
      <c r="BK26" s="173"/>
      <c r="BL26" s="173"/>
      <c r="BM26" s="173"/>
      <c r="BN26" s="173"/>
      <c r="BO26" s="173"/>
      <c r="BP26" s="173"/>
      <c r="BQ26" s="174"/>
    </row>
    <row r="27" spans="1:69" ht="15.5" x14ac:dyDescent="0.35">
      <c r="A27" s="141"/>
      <c r="B27" s="141"/>
      <c r="C27" s="139"/>
      <c r="D27" s="141"/>
      <c r="E27" s="139"/>
      <c r="F27" s="69"/>
      <c r="G27" s="70"/>
      <c r="H27" s="141"/>
      <c r="I27" s="135" t="str" cm="1">
        <f t="array" ref="I27">_xlfn.IFS(OR(H27=Topics!$A$2:$A$26),"PASS",OR(H27=Topics!$A$27,H27=""),"FAIL")</f>
        <v>FAIL</v>
      </c>
      <c r="J27" s="147"/>
      <c r="K27" s="135" t="str" cm="1">
        <f t="array" ref="K27">_xlfn.IFS(J27=Audiences!$A$2,"PASS",OR(J27=Audiences!$A$3:$A$4,J27=""),"FAIL")</f>
        <v>FAIL</v>
      </c>
      <c r="L27" s="147"/>
      <c r="M27" s="135" t="str" cm="1">
        <f t="array" ref="M27">_xlfn.IFS(OR(L27=Formats!$A$2:$A$4),"PASS",OR(L27=Formats!$A$5,L27=""),"FAIL")</f>
        <v>FAIL</v>
      </c>
      <c r="N27" s="139"/>
      <c r="O27" s="135" t="str" cm="1">
        <f t="array" ref="O27">_xlfn.IFS(N27="YES","PASS",N27="Yes","PASS",N27="yes","PASS",N27="y","PASS",N27="Y","PASS",N27="NO","FAIL",N27="No","FAIL",N27="no","FAIL",N27="N","FAIL",N27="n","FAIL",N27="","FAIL")</f>
        <v>FAIL</v>
      </c>
      <c r="P27" s="139"/>
      <c r="Q27" s="135" t="str" cm="1">
        <f t="array" ref="Q27">_xlfn.IFS(P27="YES","PASS",P27="Yes","PASS",P27="yes","PASS",P27="y","PASS",P27="Y","PASS",P27="NO","FAIL",P27="No","FAIL",P27="no","FAIL",P27="N","FAIL",P27="n","FAIL",P27="","FAIL")</f>
        <v>FAIL</v>
      </c>
      <c r="R27" s="71"/>
      <c r="S27" s="70"/>
      <c r="T27" s="149"/>
      <c r="U27" s="139"/>
      <c r="V27" s="135" cm="1">
        <f t="array" ref="V27">_xlfn.IFS(OR(I27="FAIL",K27="FAIL",M27="FAIL",O27="FAIL",Q27="FAIL",U27="No",U27="NO",U27="no",U27="n",U27="N",U27=""),0,TRUE,135)</f>
        <v>0</v>
      </c>
      <c r="W27" s="141"/>
      <c r="X27" s="151">
        <v>1</v>
      </c>
      <c r="Y27" s="139"/>
      <c r="Z27" s="135" cm="1">
        <f t="array" ref="Z27">_xlfn.IFS(OR(I27="FAIL",K27="FAIL",M27="FAIL",O27="FAIL",Q27="FAIL",Y27="No",Y27="NO",Y27="no",Y27="n",Y27="N",Y27=""),0,TRUE,135)</f>
        <v>0</v>
      </c>
      <c r="AA27" s="71"/>
      <c r="AB27" s="70"/>
      <c r="AC27" s="139"/>
      <c r="AD27" s="135" cm="1">
        <f t="array" ref="AD27">_xlfn.IFS(OR(I27="FAIL",K27="FAIL",M27="FAIL",O27="FAIL",Q27="FAIL",AC27="No",AC27="NO",AC27="no",AC27="n",AC27="N",AC27=""),0,TRUE,330)</f>
        <v>0</v>
      </c>
      <c r="AE27" s="139"/>
      <c r="AF27" s="135" cm="1">
        <f t="array" ref="AF27">_xlfn.IFS(OR(I27="FAIL",K27="FAIL",M27="FAIL",O27="FAIL",Q27="FAIL",AE27="No",AE27="NO",AE27="no",AE27="n",AE27="N",AE27=""),0,TRUE,100)</f>
        <v>0</v>
      </c>
      <c r="AG27" s="71"/>
      <c r="AH27" s="70"/>
      <c r="AI27" s="139"/>
      <c r="AJ27" s="135" cm="1">
        <f t="array" ref="AJ27">_xlfn.IFS(OR(I27="FAIL",K27="FAIL",M27="FAIL",O27="FAIL",Q27="FAIL",AI27="No",AI27="NO",AI27="no",AI27="n",AI27="N",AI27=""),0,TRUE,500)</f>
        <v>0</v>
      </c>
      <c r="AK27" s="139"/>
      <c r="AL27" s="149"/>
      <c r="AM27" s="139"/>
      <c r="AN27" s="73"/>
      <c r="AO27" s="72"/>
      <c r="AP27" s="154"/>
      <c r="AQ27" s="155"/>
      <c r="AR27" s="128" cm="1">
        <f t="array" ref="AR27">_xlfn.IFS(OR(I27="FAIL",K27="FAIL",M27="FAIL",O27="FAIL",Q27="FAIL"),0,TRUE,(X27*AQ27))</f>
        <v>0</v>
      </c>
      <c r="AS27" s="132" cm="1">
        <f t="array" ref="AS27">_xlfn.IFS(AR27&gt;0,(AP27/AR27),TRUE,0)</f>
        <v>0</v>
      </c>
      <c r="AT27" s="71"/>
      <c r="AU27" s="74"/>
      <c r="AV27" s="116"/>
      <c r="AW27" s="75"/>
      <c r="AX27" s="77"/>
      <c r="AY27" s="123" cm="1">
        <f t="array" ref="AY27">_xlfn.IFS(AV27="YES",400,AV27="MAYBE",200,OR(I27="FAIL",K27="FAIL",M27="FAIL",O27="FAIL",Q27="FAIL",AV27="NO"),0)</f>
        <v>0</v>
      </c>
      <c r="AZ27" s="75"/>
      <c r="BA27" s="74"/>
      <c r="BB27" s="75"/>
      <c r="BC27" s="126">
        <f t="shared" si="0"/>
        <v>0</v>
      </c>
      <c r="BD27" s="76"/>
      <c r="BE27" s="77"/>
      <c r="BF27" s="77"/>
      <c r="BG27" s="77"/>
      <c r="BH27" s="172"/>
      <c r="BI27" s="173"/>
      <c r="BJ27" s="173"/>
      <c r="BK27" s="173"/>
      <c r="BL27" s="173"/>
      <c r="BM27" s="173"/>
      <c r="BN27" s="173"/>
      <c r="BO27" s="173"/>
      <c r="BP27" s="173"/>
      <c r="BQ27" s="174"/>
    </row>
    <row r="28" spans="1:69" ht="15.5" x14ac:dyDescent="0.35">
      <c r="A28" s="141"/>
      <c r="B28" s="141"/>
      <c r="C28" s="139"/>
      <c r="D28" s="141"/>
      <c r="E28" s="139"/>
      <c r="F28" s="69"/>
      <c r="G28" s="70"/>
      <c r="H28" s="141"/>
      <c r="I28" s="135" t="str" cm="1">
        <f t="array" ref="I28">_xlfn.IFS(OR(H28=Topics!$A$2:$A$26),"PASS",OR(H28=Topics!$A$27,H28=""),"FAIL")</f>
        <v>FAIL</v>
      </c>
      <c r="J28" s="147"/>
      <c r="K28" s="135" t="str" cm="1">
        <f t="array" ref="K28">_xlfn.IFS(J28=Audiences!$A$2,"PASS",OR(J28=Audiences!$A$3:$A$4,J28=""),"FAIL")</f>
        <v>FAIL</v>
      </c>
      <c r="L28" s="147"/>
      <c r="M28" s="135" t="str" cm="1">
        <f t="array" ref="M28">_xlfn.IFS(OR(L28=Formats!$A$2:$A$4),"PASS",OR(L28=Formats!$A$5,L28=""),"FAIL")</f>
        <v>FAIL</v>
      </c>
      <c r="N28" s="139"/>
      <c r="O28" s="135" t="str" cm="1">
        <f t="array" ref="O28">_xlfn.IFS(N28="YES","PASS",N28="Yes","PASS",N28="yes","PASS",N28="y","PASS",N28="Y","PASS",N28="NO","FAIL",N28="No","FAIL",N28="no","FAIL",N28="N","FAIL",N28="n","FAIL",N28="","FAIL")</f>
        <v>FAIL</v>
      </c>
      <c r="P28" s="139"/>
      <c r="Q28" s="135" t="str" cm="1">
        <f t="array" ref="Q28">_xlfn.IFS(P28="YES","PASS",P28="Yes","PASS",P28="yes","PASS",P28="y","PASS",P28="Y","PASS",P28="NO","FAIL",P28="No","FAIL",P28="no","FAIL",P28="N","FAIL",P28="n","FAIL",P28="","FAIL")</f>
        <v>FAIL</v>
      </c>
      <c r="R28" s="71"/>
      <c r="S28" s="70"/>
      <c r="T28" s="149"/>
      <c r="U28" s="139"/>
      <c r="V28" s="135" cm="1">
        <f t="array" ref="V28">_xlfn.IFS(OR(I28="FAIL",K28="FAIL",M28="FAIL",O28="FAIL",Q28="FAIL",U28="No",U28="NO",U28="no",U28="n",U28="N",U28=""),0,TRUE,135)</f>
        <v>0</v>
      </c>
      <c r="W28" s="141"/>
      <c r="X28" s="151">
        <v>1</v>
      </c>
      <c r="Y28" s="139"/>
      <c r="Z28" s="135" cm="1">
        <f t="array" ref="Z28">_xlfn.IFS(OR(I28="FAIL",K28="FAIL",M28="FAIL",O28="FAIL",Q28="FAIL",Y28="No",Y28="NO",Y28="no",Y28="n",Y28="N",Y28=""),0,TRUE,135)</f>
        <v>0</v>
      </c>
      <c r="AA28" s="71"/>
      <c r="AB28" s="70"/>
      <c r="AC28" s="139"/>
      <c r="AD28" s="135" cm="1">
        <f t="array" ref="AD28">_xlfn.IFS(OR(I28="FAIL",K28="FAIL",M28="FAIL",O28="FAIL",Q28="FAIL",AC28="No",AC28="NO",AC28="no",AC28="n",AC28="N",AC28=""),0,TRUE,330)</f>
        <v>0</v>
      </c>
      <c r="AE28" s="139"/>
      <c r="AF28" s="135" cm="1">
        <f t="array" ref="AF28">_xlfn.IFS(OR(I28="FAIL",K28="FAIL",M28="FAIL",O28="FAIL",Q28="FAIL",AE28="No",AE28="NO",AE28="no",AE28="n",AE28="N",AE28=""),0,TRUE,100)</f>
        <v>0</v>
      </c>
      <c r="AG28" s="71"/>
      <c r="AH28" s="70"/>
      <c r="AI28" s="139"/>
      <c r="AJ28" s="135" cm="1">
        <f t="array" ref="AJ28">_xlfn.IFS(OR(I28="FAIL",K28="FAIL",M28="FAIL",O28="FAIL",Q28="FAIL",AI28="No",AI28="NO",AI28="no",AI28="n",AI28="N",AI28=""),0,TRUE,500)</f>
        <v>0</v>
      </c>
      <c r="AK28" s="139"/>
      <c r="AL28" s="149"/>
      <c r="AM28" s="139"/>
      <c r="AN28" s="73"/>
      <c r="AO28" s="72"/>
      <c r="AP28" s="154"/>
      <c r="AQ28" s="155"/>
      <c r="AR28" s="128" cm="1">
        <f t="array" ref="AR28">_xlfn.IFS(OR(I28="FAIL",K28="FAIL",M28="FAIL",O28="FAIL",Q28="FAIL"),0,TRUE,(X28*AQ28))</f>
        <v>0</v>
      </c>
      <c r="AS28" s="132" cm="1">
        <f t="array" ref="AS28">_xlfn.IFS(AR28&gt;0,(AP28/AR28),TRUE,0)</f>
        <v>0</v>
      </c>
      <c r="AT28" s="71"/>
      <c r="AU28" s="74"/>
      <c r="AV28" s="116"/>
      <c r="AW28" s="75"/>
      <c r="AX28" s="77"/>
      <c r="AY28" s="123" cm="1">
        <f t="array" ref="AY28">_xlfn.IFS(AV28="YES",400,AV28="MAYBE",200,OR(I28="FAIL",K28="FAIL",M28="FAIL",O28="FAIL",Q28="FAIL",AV28="NO"),0)</f>
        <v>0</v>
      </c>
      <c r="AZ28" s="75"/>
      <c r="BA28" s="74"/>
      <c r="BB28" s="75"/>
      <c r="BC28" s="126">
        <f t="shared" si="0"/>
        <v>0</v>
      </c>
      <c r="BD28" s="76"/>
      <c r="BE28" s="77"/>
      <c r="BF28" s="77"/>
      <c r="BG28" s="77"/>
      <c r="BH28" s="172"/>
      <c r="BI28" s="173"/>
      <c r="BJ28" s="173"/>
      <c r="BK28" s="173"/>
      <c r="BL28" s="173"/>
      <c r="BM28" s="173"/>
      <c r="BN28" s="173"/>
      <c r="BO28" s="173"/>
      <c r="BP28" s="173"/>
      <c r="BQ28" s="174"/>
    </row>
    <row r="29" spans="1:69" ht="15.5" x14ac:dyDescent="0.35">
      <c r="A29" s="141"/>
      <c r="B29" s="141"/>
      <c r="C29" s="139"/>
      <c r="D29" s="141"/>
      <c r="E29" s="139"/>
      <c r="F29" s="69"/>
      <c r="G29" s="70"/>
      <c r="H29" s="141"/>
      <c r="I29" s="135" t="str" cm="1">
        <f t="array" ref="I29">_xlfn.IFS(OR(H29=Topics!$A$2:$A$26),"PASS",OR(H29=Topics!$A$27,H29=""),"FAIL")</f>
        <v>FAIL</v>
      </c>
      <c r="J29" s="147"/>
      <c r="K29" s="135" t="str" cm="1">
        <f t="array" ref="K29">_xlfn.IFS(J29=Audiences!$A$2,"PASS",OR(J29=Audiences!$A$3:$A$4,J29=""),"FAIL")</f>
        <v>FAIL</v>
      </c>
      <c r="L29" s="147"/>
      <c r="M29" s="135" t="str" cm="1">
        <f t="array" ref="M29">_xlfn.IFS(OR(L29=Formats!$A$2:$A$4),"PASS",OR(L29=Formats!$A$5,L29=""),"FAIL")</f>
        <v>FAIL</v>
      </c>
      <c r="N29" s="139"/>
      <c r="O29" s="135" t="str" cm="1">
        <f t="array" ref="O29">_xlfn.IFS(N29="YES","PASS",N29="Yes","PASS",N29="yes","PASS",N29="y","PASS",N29="Y","PASS",N29="NO","FAIL",N29="No","FAIL",N29="no","FAIL",N29="N","FAIL",N29="n","FAIL",N29="","FAIL")</f>
        <v>FAIL</v>
      </c>
      <c r="P29" s="139"/>
      <c r="Q29" s="135" t="str" cm="1">
        <f t="array" ref="Q29">_xlfn.IFS(P29="YES","PASS",P29="Yes","PASS",P29="yes","PASS",P29="y","PASS",P29="Y","PASS",P29="NO","FAIL",P29="No","FAIL",P29="no","FAIL",P29="N","FAIL",P29="n","FAIL",P29="","FAIL")</f>
        <v>FAIL</v>
      </c>
      <c r="R29" s="71"/>
      <c r="S29" s="70"/>
      <c r="T29" s="149"/>
      <c r="U29" s="139"/>
      <c r="V29" s="135" cm="1">
        <f t="array" ref="V29">_xlfn.IFS(OR(I29="FAIL",K29="FAIL",M29="FAIL",O29="FAIL",Q29="FAIL",U29="No",U29="NO",U29="no",U29="n",U29="N",U29=""),0,TRUE,135)</f>
        <v>0</v>
      </c>
      <c r="W29" s="141"/>
      <c r="X29" s="151">
        <v>1</v>
      </c>
      <c r="Y29" s="139"/>
      <c r="Z29" s="135" cm="1">
        <f t="array" ref="Z29">_xlfn.IFS(OR(I29="FAIL",K29="FAIL",M29="FAIL",O29="FAIL",Q29="FAIL",Y29="No",Y29="NO",Y29="no",Y29="n",Y29="N",Y29=""),0,TRUE,135)</f>
        <v>0</v>
      </c>
      <c r="AA29" s="71"/>
      <c r="AB29" s="70"/>
      <c r="AC29" s="139"/>
      <c r="AD29" s="135" cm="1">
        <f t="array" ref="AD29">_xlfn.IFS(OR(I29="FAIL",K29="FAIL",M29="FAIL",O29="FAIL",Q29="FAIL",AC29="No",AC29="NO",AC29="no",AC29="n",AC29="N",AC29=""),0,TRUE,330)</f>
        <v>0</v>
      </c>
      <c r="AE29" s="139"/>
      <c r="AF29" s="135" cm="1">
        <f t="array" ref="AF29">_xlfn.IFS(OR(I29="FAIL",K29="FAIL",M29="FAIL",O29="FAIL",Q29="FAIL",AE29="No",AE29="NO",AE29="no",AE29="n",AE29="N",AE29=""),0,TRUE,100)</f>
        <v>0</v>
      </c>
      <c r="AG29" s="71"/>
      <c r="AH29" s="70"/>
      <c r="AI29" s="139"/>
      <c r="AJ29" s="135" cm="1">
        <f t="array" ref="AJ29">_xlfn.IFS(OR(I29="FAIL",K29="FAIL",M29="FAIL",O29="FAIL",Q29="FAIL",AI29="No",AI29="NO",AI29="no",AI29="n",AI29="N",AI29=""),0,TRUE,500)</f>
        <v>0</v>
      </c>
      <c r="AK29" s="139"/>
      <c r="AL29" s="149"/>
      <c r="AM29" s="139"/>
      <c r="AN29" s="73"/>
      <c r="AO29" s="72"/>
      <c r="AP29" s="154"/>
      <c r="AQ29" s="155"/>
      <c r="AR29" s="128" cm="1">
        <f t="array" ref="AR29">_xlfn.IFS(OR(I29="FAIL",K29="FAIL",M29="FAIL",O29="FAIL",Q29="FAIL"),0,TRUE,(X29*AQ29))</f>
        <v>0</v>
      </c>
      <c r="AS29" s="132" cm="1">
        <f t="array" ref="AS29">_xlfn.IFS(AR29&gt;0,(AP29/AR29),TRUE,0)</f>
        <v>0</v>
      </c>
      <c r="AT29" s="71"/>
      <c r="AU29" s="74"/>
      <c r="AV29" s="116"/>
      <c r="AW29" s="75"/>
      <c r="AX29" s="77"/>
      <c r="AY29" s="123" cm="1">
        <f t="array" ref="AY29">_xlfn.IFS(AV29="YES",400,AV29="MAYBE",200,OR(I29="FAIL",K29="FAIL",M29="FAIL",O29="FAIL",Q29="FAIL",AV29="NO"),0)</f>
        <v>0</v>
      </c>
      <c r="AZ29" s="75"/>
      <c r="BA29" s="74"/>
      <c r="BB29" s="75"/>
      <c r="BC29" s="126">
        <f t="shared" si="0"/>
        <v>0</v>
      </c>
      <c r="BD29" s="76"/>
      <c r="BE29" s="77"/>
      <c r="BF29" s="77"/>
      <c r="BG29" s="77"/>
      <c r="BH29" s="172"/>
      <c r="BI29" s="173"/>
      <c r="BJ29" s="173"/>
      <c r="BK29" s="173"/>
      <c r="BL29" s="173"/>
      <c r="BM29" s="173"/>
      <c r="BN29" s="173"/>
      <c r="BO29" s="173"/>
      <c r="BP29" s="173"/>
      <c r="BQ29" s="174"/>
    </row>
    <row r="30" spans="1:69" ht="15.5" x14ac:dyDescent="0.35">
      <c r="A30" s="141"/>
      <c r="B30" s="141"/>
      <c r="C30" s="139"/>
      <c r="D30" s="141"/>
      <c r="E30" s="139"/>
      <c r="F30" s="69"/>
      <c r="G30" s="70"/>
      <c r="H30" s="141"/>
      <c r="I30" s="135" t="str" cm="1">
        <f t="array" ref="I30">_xlfn.IFS(OR(H30=Topics!$A$2:$A$26),"PASS",OR(H30=Topics!$A$27,H30=""),"FAIL")</f>
        <v>FAIL</v>
      </c>
      <c r="J30" s="147"/>
      <c r="K30" s="135" t="str" cm="1">
        <f t="array" ref="K30">_xlfn.IFS(J30=Audiences!$A$2,"PASS",OR(J30=Audiences!$A$3:$A$4,J30=""),"FAIL")</f>
        <v>FAIL</v>
      </c>
      <c r="L30" s="147"/>
      <c r="M30" s="135" t="str" cm="1">
        <f t="array" ref="M30">_xlfn.IFS(OR(L30=Formats!$A$2:$A$4),"PASS",OR(L30=Formats!$A$5,L30=""),"FAIL")</f>
        <v>FAIL</v>
      </c>
      <c r="N30" s="139"/>
      <c r="O30" s="135" t="str" cm="1">
        <f t="array" ref="O30">_xlfn.IFS(N30="YES","PASS",N30="Yes","PASS",N30="yes","PASS",N30="y","PASS",N30="Y","PASS",N30="NO","FAIL",N30="No","FAIL",N30="no","FAIL",N30="N","FAIL",N30="n","FAIL",N30="","FAIL")</f>
        <v>FAIL</v>
      </c>
      <c r="P30" s="139"/>
      <c r="Q30" s="135" t="str" cm="1">
        <f t="array" ref="Q30">_xlfn.IFS(P30="YES","PASS",P30="Yes","PASS",P30="yes","PASS",P30="y","PASS",P30="Y","PASS",P30="NO","FAIL",P30="No","FAIL",P30="no","FAIL",P30="N","FAIL",P30="n","FAIL",P30="","FAIL")</f>
        <v>FAIL</v>
      </c>
      <c r="R30" s="71"/>
      <c r="S30" s="70"/>
      <c r="T30" s="149"/>
      <c r="U30" s="139"/>
      <c r="V30" s="135" cm="1">
        <f t="array" ref="V30">_xlfn.IFS(OR(I30="FAIL",K30="FAIL",M30="FAIL",O30="FAIL",Q30="FAIL",U30="No",U30="NO",U30="no",U30="n",U30="N",U30=""),0,TRUE,135)</f>
        <v>0</v>
      </c>
      <c r="W30" s="141"/>
      <c r="X30" s="151">
        <v>1</v>
      </c>
      <c r="Y30" s="139"/>
      <c r="Z30" s="135" cm="1">
        <f t="array" ref="Z30">_xlfn.IFS(OR(I30="FAIL",K30="FAIL",M30="FAIL",O30="FAIL",Q30="FAIL",Y30="No",Y30="NO",Y30="no",Y30="n",Y30="N",Y30=""),0,TRUE,135)</f>
        <v>0</v>
      </c>
      <c r="AA30" s="71"/>
      <c r="AB30" s="70"/>
      <c r="AC30" s="139"/>
      <c r="AD30" s="135" cm="1">
        <f t="array" ref="AD30">_xlfn.IFS(OR(I30="FAIL",K30="FAIL",M30="FAIL",O30="FAIL",Q30="FAIL",AC30="No",AC30="NO",AC30="no",AC30="n",AC30="N",AC30=""),0,TRUE,330)</f>
        <v>0</v>
      </c>
      <c r="AE30" s="139"/>
      <c r="AF30" s="135" cm="1">
        <f t="array" ref="AF30">_xlfn.IFS(OR(I30="FAIL",K30="FAIL",M30="FAIL",O30="FAIL",Q30="FAIL",AE30="No",AE30="NO",AE30="no",AE30="n",AE30="N",AE30=""),0,TRUE,100)</f>
        <v>0</v>
      </c>
      <c r="AG30" s="71"/>
      <c r="AH30" s="70"/>
      <c r="AI30" s="139"/>
      <c r="AJ30" s="135" cm="1">
        <f t="array" ref="AJ30">_xlfn.IFS(OR(I30="FAIL",K30="FAIL",M30="FAIL",O30="FAIL",Q30="FAIL",AI30="No",AI30="NO",AI30="no",AI30="n",AI30="N",AI30=""),0,TRUE,500)</f>
        <v>0</v>
      </c>
      <c r="AK30" s="139"/>
      <c r="AL30" s="149"/>
      <c r="AM30" s="139"/>
      <c r="AN30" s="73"/>
      <c r="AO30" s="72"/>
      <c r="AP30" s="154"/>
      <c r="AQ30" s="155"/>
      <c r="AR30" s="128" cm="1">
        <f t="array" ref="AR30">_xlfn.IFS(OR(I30="FAIL",K30="FAIL",M30="FAIL",O30="FAIL",Q30="FAIL"),0,TRUE,(X30*AQ30))</f>
        <v>0</v>
      </c>
      <c r="AS30" s="132" cm="1">
        <f t="array" ref="AS30">_xlfn.IFS(AR30&gt;0,(AP30/AR30),TRUE,0)</f>
        <v>0</v>
      </c>
      <c r="AT30" s="71"/>
      <c r="AU30" s="74"/>
      <c r="AV30" s="116"/>
      <c r="AW30" s="75"/>
      <c r="AX30" s="77"/>
      <c r="AY30" s="123" cm="1">
        <f t="array" ref="AY30">_xlfn.IFS(AV30="YES",400,AV30="MAYBE",200,OR(I30="FAIL",K30="FAIL",M30="FAIL",O30="FAIL",Q30="FAIL",AV30="NO"),0)</f>
        <v>0</v>
      </c>
      <c r="AZ30" s="75"/>
      <c r="BA30" s="74"/>
      <c r="BB30" s="75"/>
      <c r="BC30" s="126">
        <f t="shared" si="0"/>
        <v>0</v>
      </c>
      <c r="BD30" s="76"/>
      <c r="BE30" s="77"/>
      <c r="BF30" s="77"/>
      <c r="BG30" s="77"/>
      <c r="BH30" s="172"/>
      <c r="BI30" s="173"/>
      <c r="BJ30" s="173"/>
      <c r="BK30" s="173"/>
      <c r="BL30" s="173"/>
      <c r="BM30" s="173"/>
      <c r="BN30" s="173"/>
      <c r="BO30" s="173"/>
      <c r="BP30" s="173"/>
      <c r="BQ30" s="174"/>
    </row>
    <row r="31" spans="1:69" ht="15.5" x14ac:dyDescent="0.35">
      <c r="A31" s="141"/>
      <c r="B31" s="141"/>
      <c r="C31" s="139"/>
      <c r="D31" s="141"/>
      <c r="E31" s="139"/>
      <c r="F31" s="69"/>
      <c r="G31" s="70"/>
      <c r="H31" s="141"/>
      <c r="I31" s="135" t="str" cm="1">
        <f t="array" ref="I31">_xlfn.IFS(OR(H31=Topics!$A$2:$A$26),"PASS",OR(H31=Topics!$A$27,H31=""),"FAIL")</f>
        <v>FAIL</v>
      </c>
      <c r="J31" s="147"/>
      <c r="K31" s="135" t="str" cm="1">
        <f t="array" ref="K31">_xlfn.IFS(J31=Audiences!$A$2,"PASS",OR(J31=Audiences!$A$3:$A$4,J31=""),"FAIL")</f>
        <v>FAIL</v>
      </c>
      <c r="L31" s="147"/>
      <c r="M31" s="135" t="str" cm="1">
        <f t="array" ref="M31">_xlfn.IFS(OR(L31=Formats!$A$2:$A$4),"PASS",OR(L31=Formats!$A$5,L31=""),"FAIL")</f>
        <v>FAIL</v>
      </c>
      <c r="N31" s="139"/>
      <c r="O31" s="135" t="str" cm="1">
        <f t="array" ref="O31">_xlfn.IFS(N31="YES","PASS",N31="Yes","PASS",N31="yes","PASS",N31="y","PASS",N31="Y","PASS",N31="NO","FAIL",N31="No","FAIL",N31="no","FAIL",N31="N","FAIL",N31="n","FAIL",N31="","FAIL")</f>
        <v>FAIL</v>
      </c>
      <c r="P31" s="139"/>
      <c r="Q31" s="135" t="str" cm="1">
        <f t="array" ref="Q31">_xlfn.IFS(P31="YES","PASS",P31="Yes","PASS",P31="yes","PASS",P31="y","PASS",P31="Y","PASS",P31="NO","FAIL",P31="No","FAIL",P31="no","FAIL",P31="N","FAIL",P31="n","FAIL",P31="","FAIL")</f>
        <v>FAIL</v>
      </c>
      <c r="R31" s="71"/>
      <c r="S31" s="70"/>
      <c r="T31" s="149"/>
      <c r="U31" s="139"/>
      <c r="V31" s="135" cm="1">
        <f t="array" ref="V31">_xlfn.IFS(OR(I31="FAIL",K31="FAIL",M31="FAIL",O31="FAIL",Q31="FAIL",U31="No",U31="NO",U31="no",U31="n",U31="N",U31=""),0,TRUE,135)</f>
        <v>0</v>
      </c>
      <c r="W31" s="141"/>
      <c r="X31" s="151">
        <v>1</v>
      </c>
      <c r="Y31" s="139"/>
      <c r="Z31" s="135" cm="1">
        <f t="array" ref="Z31">_xlfn.IFS(OR(I31="FAIL",K31="FAIL",M31="FAIL",O31="FAIL",Q31="FAIL",Y31="No",Y31="NO",Y31="no",Y31="n",Y31="N",Y31=""),0,TRUE,135)</f>
        <v>0</v>
      </c>
      <c r="AA31" s="71"/>
      <c r="AB31" s="70"/>
      <c r="AC31" s="139"/>
      <c r="AD31" s="135" cm="1">
        <f t="array" ref="AD31">_xlfn.IFS(OR(I31="FAIL",K31="FAIL",M31="FAIL",O31="FAIL",Q31="FAIL",AC31="No",AC31="NO",AC31="no",AC31="n",AC31="N",AC31=""),0,TRUE,330)</f>
        <v>0</v>
      </c>
      <c r="AE31" s="139"/>
      <c r="AF31" s="135" cm="1">
        <f t="array" ref="AF31">_xlfn.IFS(OR(I31="FAIL",K31="FAIL",M31="FAIL",O31="FAIL",Q31="FAIL",AE31="No",AE31="NO",AE31="no",AE31="n",AE31="N",AE31=""),0,TRUE,100)</f>
        <v>0</v>
      </c>
      <c r="AG31" s="71"/>
      <c r="AH31" s="70"/>
      <c r="AI31" s="139"/>
      <c r="AJ31" s="135" cm="1">
        <f t="array" ref="AJ31">_xlfn.IFS(OR(I31="FAIL",K31="FAIL",M31="FAIL",O31="FAIL",Q31="FAIL",AI31="No",AI31="NO",AI31="no",AI31="n",AI31="N",AI31=""),0,TRUE,500)</f>
        <v>0</v>
      </c>
      <c r="AK31" s="139"/>
      <c r="AL31" s="149"/>
      <c r="AM31" s="139"/>
      <c r="AN31" s="73"/>
      <c r="AO31" s="72"/>
      <c r="AP31" s="154"/>
      <c r="AQ31" s="155"/>
      <c r="AR31" s="128" cm="1">
        <f t="array" ref="AR31">_xlfn.IFS(OR(I31="FAIL",K31="FAIL",M31="FAIL",O31="FAIL",Q31="FAIL"),0,TRUE,(X31*AQ31))</f>
        <v>0</v>
      </c>
      <c r="AS31" s="132" cm="1">
        <f t="array" ref="AS31">_xlfn.IFS(AR31&gt;0,(AP31/AR31),TRUE,0)</f>
        <v>0</v>
      </c>
      <c r="AT31" s="71"/>
      <c r="AU31" s="74"/>
      <c r="AV31" s="116"/>
      <c r="AW31" s="75"/>
      <c r="AX31" s="77"/>
      <c r="AY31" s="123" cm="1">
        <f t="array" ref="AY31">_xlfn.IFS(AV31="YES",400,AV31="MAYBE",200,OR(I31="FAIL",K31="FAIL",M31="FAIL",O31="FAIL",Q31="FAIL",AV31="NO"),0)</f>
        <v>0</v>
      </c>
      <c r="AZ31" s="75"/>
      <c r="BA31" s="74"/>
      <c r="BB31" s="75"/>
      <c r="BC31" s="126">
        <f t="shared" si="0"/>
        <v>0</v>
      </c>
      <c r="BD31" s="76"/>
      <c r="BE31" s="77"/>
      <c r="BF31" s="77"/>
      <c r="BG31" s="77"/>
      <c r="BH31" s="172"/>
      <c r="BI31" s="173"/>
      <c r="BJ31" s="173"/>
      <c r="BK31" s="173"/>
      <c r="BL31" s="173"/>
      <c r="BM31" s="173"/>
      <c r="BN31" s="173"/>
      <c r="BO31" s="173"/>
      <c r="BP31" s="173"/>
      <c r="BQ31" s="174"/>
    </row>
    <row r="32" spans="1:69" ht="15.5" x14ac:dyDescent="0.35">
      <c r="A32" s="141"/>
      <c r="B32" s="141"/>
      <c r="C32" s="139"/>
      <c r="D32" s="141"/>
      <c r="E32" s="139"/>
      <c r="F32" s="69"/>
      <c r="G32" s="70"/>
      <c r="H32" s="141"/>
      <c r="I32" s="135" t="str" cm="1">
        <f t="array" ref="I32">_xlfn.IFS(OR(H32=Topics!$A$2:$A$26),"PASS",OR(H32=Topics!$A$27,H32=""),"FAIL")</f>
        <v>FAIL</v>
      </c>
      <c r="J32" s="147"/>
      <c r="K32" s="135" t="str" cm="1">
        <f t="array" ref="K32">_xlfn.IFS(J32=Audiences!$A$2,"PASS",OR(J32=Audiences!$A$3:$A$4,J32=""),"FAIL")</f>
        <v>FAIL</v>
      </c>
      <c r="L32" s="147"/>
      <c r="M32" s="135" t="str" cm="1">
        <f t="array" ref="M32">_xlfn.IFS(OR(L32=Formats!$A$2:$A$4),"PASS",OR(L32=Formats!$A$5,L32=""),"FAIL")</f>
        <v>FAIL</v>
      </c>
      <c r="N32" s="139"/>
      <c r="O32" s="135" t="str" cm="1">
        <f t="array" ref="O32">_xlfn.IFS(N32="YES","PASS",N32="Yes","PASS",N32="yes","PASS",N32="y","PASS",N32="Y","PASS",N32="NO","FAIL",N32="No","FAIL",N32="no","FAIL",N32="N","FAIL",N32="n","FAIL",N32="","FAIL")</f>
        <v>FAIL</v>
      </c>
      <c r="P32" s="139"/>
      <c r="Q32" s="135" t="str" cm="1">
        <f t="array" ref="Q32">_xlfn.IFS(P32="YES","PASS",P32="Yes","PASS",P32="yes","PASS",P32="y","PASS",P32="Y","PASS",P32="NO","FAIL",P32="No","FAIL",P32="no","FAIL",P32="N","FAIL",P32="n","FAIL",P32="","FAIL")</f>
        <v>FAIL</v>
      </c>
      <c r="R32" s="71"/>
      <c r="S32" s="70"/>
      <c r="T32" s="149"/>
      <c r="U32" s="139"/>
      <c r="V32" s="135" cm="1">
        <f t="array" ref="V32">_xlfn.IFS(OR(I32="FAIL",K32="FAIL",M32="FAIL",O32="FAIL",Q32="FAIL",U32="No",U32="NO",U32="no",U32="n",U32="N",U32=""),0,TRUE,135)</f>
        <v>0</v>
      </c>
      <c r="W32" s="141"/>
      <c r="X32" s="151">
        <v>1</v>
      </c>
      <c r="Y32" s="139"/>
      <c r="Z32" s="135" cm="1">
        <f t="array" ref="Z32">_xlfn.IFS(OR(I32="FAIL",K32="FAIL",M32="FAIL",O32="FAIL",Q32="FAIL",Y32="No",Y32="NO",Y32="no",Y32="n",Y32="N",Y32=""),0,TRUE,135)</f>
        <v>0</v>
      </c>
      <c r="AA32" s="71"/>
      <c r="AB32" s="70"/>
      <c r="AC32" s="139"/>
      <c r="AD32" s="135" cm="1">
        <f t="array" ref="AD32">_xlfn.IFS(OR(I32="FAIL",K32="FAIL",M32="FAIL",O32="FAIL",Q32="FAIL",AC32="No",AC32="NO",AC32="no",AC32="n",AC32="N",AC32=""),0,TRUE,330)</f>
        <v>0</v>
      </c>
      <c r="AE32" s="139"/>
      <c r="AF32" s="135" cm="1">
        <f t="array" ref="AF32">_xlfn.IFS(OR(I32="FAIL",K32="FAIL",M32="FAIL",O32="FAIL",Q32="FAIL",AE32="No",AE32="NO",AE32="no",AE32="n",AE32="N",AE32=""),0,TRUE,100)</f>
        <v>0</v>
      </c>
      <c r="AG32" s="71"/>
      <c r="AH32" s="70"/>
      <c r="AI32" s="139"/>
      <c r="AJ32" s="135" cm="1">
        <f t="array" ref="AJ32">_xlfn.IFS(OR(I32="FAIL",K32="FAIL",M32="FAIL",O32="FAIL",Q32="FAIL",AI32="No",AI32="NO",AI32="no",AI32="n",AI32="N",AI32=""),0,TRUE,500)</f>
        <v>0</v>
      </c>
      <c r="AK32" s="139"/>
      <c r="AL32" s="149"/>
      <c r="AM32" s="139"/>
      <c r="AN32" s="73"/>
      <c r="AO32" s="72"/>
      <c r="AP32" s="154"/>
      <c r="AQ32" s="155"/>
      <c r="AR32" s="128" cm="1">
        <f t="array" ref="AR32">_xlfn.IFS(OR(I32="FAIL",K32="FAIL",M32="FAIL",O32="FAIL",Q32="FAIL"),0,TRUE,(X32*AQ32))</f>
        <v>0</v>
      </c>
      <c r="AS32" s="132" cm="1">
        <f t="array" ref="AS32">_xlfn.IFS(AR32&gt;0,(AP32/AR32),TRUE,0)</f>
        <v>0</v>
      </c>
      <c r="AT32" s="71"/>
      <c r="AU32" s="74"/>
      <c r="AV32" s="116"/>
      <c r="AW32" s="75"/>
      <c r="AX32" s="77"/>
      <c r="AY32" s="123" cm="1">
        <f t="array" ref="AY32">_xlfn.IFS(AV32="YES",400,AV32="MAYBE",200,OR(I32="FAIL",K32="FAIL",M32="FAIL",O32="FAIL",Q32="FAIL",AV32="NO"),0)</f>
        <v>0</v>
      </c>
      <c r="AZ32" s="75"/>
      <c r="BA32" s="74"/>
      <c r="BB32" s="75"/>
      <c r="BC32" s="126">
        <f t="shared" si="0"/>
        <v>0</v>
      </c>
      <c r="BD32" s="76"/>
      <c r="BE32" s="77"/>
      <c r="BF32" s="77"/>
      <c r="BG32" s="77"/>
      <c r="BH32" s="172"/>
      <c r="BI32" s="173"/>
      <c r="BJ32" s="173"/>
      <c r="BK32" s="173"/>
      <c r="BL32" s="173"/>
      <c r="BM32" s="173"/>
      <c r="BN32" s="173"/>
      <c r="BO32" s="173"/>
      <c r="BP32" s="173"/>
      <c r="BQ32" s="174"/>
    </row>
    <row r="33" spans="1:69" ht="15.5" x14ac:dyDescent="0.35">
      <c r="A33" s="141"/>
      <c r="B33" s="141"/>
      <c r="C33" s="139"/>
      <c r="D33" s="141"/>
      <c r="E33" s="139"/>
      <c r="F33" s="69"/>
      <c r="G33" s="70"/>
      <c r="H33" s="141"/>
      <c r="I33" s="135" t="str" cm="1">
        <f t="array" ref="I33">_xlfn.IFS(OR(H33=Topics!$A$2:$A$26),"PASS",OR(H33=Topics!$A$27,H33=""),"FAIL")</f>
        <v>FAIL</v>
      </c>
      <c r="J33" s="147"/>
      <c r="K33" s="135" t="str" cm="1">
        <f t="array" ref="K33">_xlfn.IFS(J33=Audiences!$A$2,"PASS",OR(J33=Audiences!$A$3:$A$4,J33=""),"FAIL")</f>
        <v>FAIL</v>
      </c>
      <c r="L33" s="147"/>
      <c r="M33" s="135" t="str" cm="1">
        <f t="array" ref="M33">_xlfn.IFS(OR(L33=Formats!$A$2:$A$4),"PASS",OR(L33=Formats!$A$5,L33=""),"FAIL")</f>
        <v>FAIL</v>
      </c>
      <c r="N33" s="139"/>
      <c r="O33" s="135" t="str" cm="1">
        <f t="array" ref="O33">_xlfn.IFS(N33="YES","PASS",N33="Yes","PASS",N33="yes","PASS",N33="y","PASS",N33="Y","PASS",N33="NO","FAIL",N33="No","FAIL",N33="no","FAIL",N33="N","FAIL",N33="n","FAIL",N33="","FAIL")</f>
        <v>FAIL</v>
      </c>
      <c r="P33" s="139"/>
      <c r="Q33" s="135" t="str" cm="1">
        <f t="array" ref="Q33">_xlfn.IFS(P33="YES","PASS",P33="Yes","PASS",P33="yes","PASS",P33="y","PASS",P33="Y","PASS",P33="NO","FAIL",P33="No","FAIL",P33="no","FAIL",P33="N","FAIL",P33="n","FAIL",P33="","FAIL")</f>
        <v>FAIL</v>
      </c>
      <c r="R33" s="71"/>
      <c r="S33" s="70"/>
      <c r="T33" s="149"/>
      <c r="U33" s="139"/>
      <c r="V33" s="135" cm="1">
        <f t="array" ref="V33">_xlfn.IFS(OR(I33="FAIL",K33="FAIL",M33="FAIL",O33="FAIL",Q33="FAIL",U33="No",U33="NO",U33="no",U33="n",U33="N",U33=""),0,TRUE,135)</f>
        <v>0</v>
      </c>
      <c r="W33" s="141"/>
      <c r="X33" s="151">
        <v>1</v>
      </c>
      <c r="Y33" s="139"/>
      <c r="Z33" s="135" cm="1">
        <f t="array" ref="Z33">_xlfn.IFS(OR(I33="FAIL",K33="FAIL",M33="FAIL",O33="FAIL",Q33="FAIL",Y33="No",Y33="NO",Y33="no",Y33="n",Y33="N",Y33=""),0,TRUE,135)</f>
        <v>0</v>
      </c>
      <c r="AA33" s="71"/>
      <c r="AB33" s="70"/>
      <c r="AC33" s="139"/>
      <c r="AD33" s="135" cm="1">
        <f t="array" ref="AD33">_xlfn.IFS(OR(I33="FAIL",K33="FAIL",M33="FAIL",O33="FAIL",Q33="FAIL",AC33="No",AC33="NO",AC33="no",AC33="n",AC33="N",AC33=""),0,TRUE,330)</f>
        <v>0</v>
      </c>
      <c r="AE33" s="139"/>
      <c r="AF33" s="135" cm="1">
        <f t="array" ref="AF33">_xlfn.IFS(OR(I33="FAIL",K33="FAIL",M33="FAIL",O33="FAIL",Q33="FAIL",AE33="No",AE33="NO",AE33="no",AE33="n",AE33="N",AE33=""),0,TRUE,100)</f>
        <v>0</v>
      </c>
      <c r="AG33" s="71"/>
      <c r="AH33" s="70"/>
      <c r="AI33" s="139"/>
      <c r="AJ33" s="135" cm="1">
        <f t="array" ref="AJ33">_xlfn.IFS(OR(I33="FAIL",K33="FAIL",M33="FAIL",O33="FAIL",Q33="FAIL",AI33="No",AI33="NO",AI33="no",AI33="n",AI33="N",AI33=""),0,TRUE,500)</f>
        <v>0</v>
      </c>
      <c r="AK33" s="139"/>
      <c r="AL33" s="149"/>
      <c r="AM33" s="139"/>
      <c r="AN33" s="73"/>
      <c r="AO33" s="72"/>
      <c r="AP33" s="154"/>
      <c r="AQ33" s="155"/>
      <c r="AR33" s="128" cm="1">
        <f t="array" ref="AR33">_xlfn.IFS(OR(I33="FAIL",K33="FAIL",M33="FAIL",O33="FAIL",Q33="FAIL"),0,TRUE,(X33*AQ33))</f>
        <v>0</v>
      </c>
      <c r="AS33" s="132" cm="1">
        <f t="array" ref="AS33">_xlfn.IFS(AR33&gt;0,(AP33/AR33),TRUE,0)</f>
        <v>0</v>
      </c>
      <c r="AT33" s="71"/>
      <c r="AU33" s="74"/>
      <c r="AV33" s="116"/>
      <c r="AW33" s="75"/>
      <c r="AX33" s="77"/>
      <c r="AY33" s="123" cm="1">
        <f t="array" ref="AY33">_xlfn.IFS(AV33="YES",400,AV33="MAYBE",200,OR(I33="FAIL",K33="FAIL",M33="FAIL",O33="FAIL",Q33="FAIL",AV33="NO"),0)</f>
        <v>0</v>
      </c>
      <c r="AZ33" s="75"/>
      <c r="BA33" s="74"/>
      <c r="BB33" s="75"/>
      <c r="BC33" s="126">
        <f t="shared" si="0"/>
        <v>0</v>
      </c>
      <c r="BD33" s="76"/>
      <c r="BE33" s="77"/>
      <c r="BF33" s="77"/>
      <c r="BG33" s="77"/>
      <c r="BH33" s="172"/>
      <c r="BI33" s="173"/>
      <c r="BJ33" s="173"/>
      <c r="BK33" s="173"/>
      <c r="BL33" s="173"/>
      <c r="BM33" s="173"/>
      <c r="BN33" s="173"/>
      <c r="BO33" s="173"/>
      <c r="BP33" s="173"/>
      <c r="BQ33" s="174"/>
    </row>
    <row r="34" spans="1:69" ht="15.5" x14ac:dyDescent="0.35">
      <c r="A34" s="141"/>
      <c r="B34" s="141"/>
      <c r="C34" s="139"/>
      <c r="D34" s="141"/>
      <c r="E34" s="139"/>
      <c r="F34" s="69"/>
      <c r="G34" s="70"/>
      <c r="H34" s="141"/>
      <c r="I34" s="135" t="str" cm="1">
        <f t="array" ref="I34">_xlfn.IFS(OR(H34=Topics!$A$2:$A$26),"PASS",OR(H34=Topics!$A$27,H34=""),"FAIL")</f>
        <v>FAIL</v>
      </c>
      <c r="J34" s="147"/>
      <c r="K34" s="135" t="str" cm="1">
        <f t="array" ref="K34">_xlfn.IFS(J34=Audiences!$A$2,"PASS",OR(J34=Audiences!$A$3:$A$4,J34=""),"FAIL")</f>
        <v>FAIL</v>
      </c>
      <c r="L34" s="147"/>
      <c r="M34" s="135" t="str" cm="1">
        <f t="array" ref="M34">_xlfn.IFS(OR(L34=Formats!$A$2:$A$4),"PASS",OR(L34=Formats!$A$5,L34=""),"FAIL")</f>
        <v>FAIL</v>
      </c>
      <c r="N34" s="139"/>
      <c r="O34" s="135" t="str" cm="1">
        <f t="array" ref="O34">_xlfn.IFS(N34="YES","PASS",N34="Yes","PASS",N34="yes","PASS",N34="y","PASS",N34="Y","PASS",N34="NO","FAIL",N34="No","FAIL",N34="no","FAIL",N34="N","FAIL",N34="n","FAIL",N34="","FAIL")</f>
        <v>FAIL</v>
      </c>
      <c r="P34" s="139"/>
      <c r="Q34" s="135" t="str" cm="1">
        <f t="array" ref="Q34">_xlfn.IFS(P34="YES","PASS",P34="Yes","PASS",P34="yes","PASS",P34="y","PASS",P34="Y","PASS",P34="NO","FAIL",P34="No","FAIL",P34="no","FAIL",P34="N","FAIL",P34="n","FAIL",P34="","FAIL")</f>
        <v>FAIL</v>
      </c>
      <c r="R34" s="71"/>
      <c r="S34" s="70"/>
      <c r="T34" s="149"/>
      <c r="U34" s="139"/>
      <c r="V34" s="135" cm="1">
        <f t="array" ref="V34">_xlfn.IFS(OR(I34="FAIL",K34="FAIL",M34="FAIL",O34="FAIL",Q34="FAIL",U34="No",U34="NO",U34="no",U34="n",U34="N",U34=""),0,TRUE,135)</f>
        <v>0</v>
      </c>
      <c r="W34" s="141"/>
      <c r="X34" s="151">
        <v>1</v>
      </c>
      <c r="Y34" s="139"/>
      <c r="Z34" s="135" cm="1">
        <f t="array" ref="Z34">_xlfn.IFS(OR(I34="FAIL",K34="FAIL",M34="FAIL",O34="FAIL",Q34="FAIL",Y34="No",Y34="NO",Y34="no",Y34="n",Y34="N",Y34=""),0,TRUE,135)</f>
        <v>0</v>
      </c>
      <c r="AA34" s="71"/>
      <c r="AB34" s="70"/>
      <c r="AC34" s="139"/>
      <c r="AD34" s="135" cm="1">
        <f t="array" ref="AD34">_xlfn.IFS(OR(I34="FAIL",K34="FAIL",M34="FAIL",O34="FAIL",Q34="FAIL",AC34="No",AC34="NO",AC34="no",AC34="n",AC34="N",AC34=""),0,TRUE,330)</f>
        <v>0</v>
      </c>
      <c r="AE34" s="139"/>
      <c r="AF34" s="135" cm="1">
        <f t="array" ref="AF34">_xlfn.IFS(OR(I34="FAIL",K34="FAIL",M34="FAIL",O34="FAIL",Q34="FAIL",AE34="No",AE34="NO",AE34="no",AE34="n",AE34="N",AE34=""),0,TRUE,100)</f>
        <v>0</v>
      </c>
      <c r="AG34" s="71"/>
      <c r="AH34" s="70"/>
      <c r="AI34" s="139"/>
      <c r="AJ34" s="135" cm="1">
        <f t="array" ref="AJ34">_xlfn.IFS(OR(I34="FAIL",K34="FAIL",M34="FAIL",O34="FAIL",Q34="FAIL",AI34="No",AI34="NO",AI34="no",AI34="n",AI34="N",AI34=""),0,TRUE,500)</f>
        <v>0</v>
      </c>
      <c r="AK34" s="139"/>
      <c r="AL34" s="149"/>
      <c r="AM34" s="139"/>
      <c r="AN34" s="73"/>
      <c r="AO34" s="72"/>
      <c r="AP34" s="154"/>
      <c r="AQ34" s="155"/>
      <c r="AR34" s="128" cm="1">
        <f t="array" ref="AR34">_xlfn.IFS(OR(I34="FAIL",K34="FAIL",M34="FAIL",O34="FAIL",Q34="FAIL"),0,TRUE,(X34*AQ34))</f>
        <v>0</v>
      </c>
      <c r="AS34" s="132" cm="1">
        <f t="array" ref="AS34">_xlfn.IFS(AR34&gt;0,(AP34/AR34),TRUE,0)</f>
        <v>0</v>
      </c>
      <c r="AT34" s="71"/>
      <c r="AU34" s="74"/>
      <c r="AV34" s="116"/>
      <c r="AW34" s="75"/>
      <c r="AX34" s="77"/>
      <c r="AY34" s="123" cm="1">
        <f t="array" ref="AY34">_xlfn.IFS(AV34="YES",400,AV34="MAYBE",200,OR(I34="FAIL",K34="FAIL",M34="FAIL",O34="FAIL",Q34="FAIL",AV34="NO"),0)</f>
        <v>0</v>
      </c>
      <c r="AZ34" s="75"/>
      <c r="BA34" s="74"/>
      <c r="BB34" s="75"/>
      <c r="BC34" s="126">
        <f t="shared" si="0"/>
        <v>0</v>
      </c>
      <c r="BD34" s="76"/>
      <c r="BE34" s="77"/>
      <c r="BF34" s="77"/>
      <c r="BG34" s="77"/>
      <c r="BH34" s="172"/>
      <c r="BI34" s="173"/>
      <c r="BJ34" s="173"/>
      <c r="BK34" s="173"/>
      <c r="BL34" s="173"/>
      <c r="BM34" s="173"/>
      <c r="BN34" s="173"/>
      <c r="BO34" s="173"/>
      <c r="BP34" s="173"/>
      <c r="BQ34" s="174"/>
    </row>
    <row r="35" spans="1:69" ht="15.5" x14ac:dyDescent="0.35">
      <c r="A35" s="141"/>
      <c r="B35" s="141"/>
      <c r="C35" s="139"/>
      <c r="D35" s="141"/>
      <c r="E35" s="139"/>
      <c r="F35" s="69"/>
      <c r="G35" s="70"/>
      <c r="H35" s="141"/>
      <c r="I35" s="135" t="str" cm="1">
        <f t="array" ref="I35">_xlfn.IFS(OR(H35=Topics!$A$2:$A$26),"PASS",OR(H35=Topics!$A$27,H35=""),"FAIL")</f>
        <v>FAIL</v>
      </c>
      <c r="J35" s="147"/>
      <c r="K35" s="135" t="str" cm="1">
        <f t="array" ref="K35">_xlfn.IFS(J35=Audiences!$A$2,"PASS",OR(J35=Audiences!$A$3:$A$4,J35=""),"FAIL")</f>
        <v>FAIL</v>
      </c>
      <c r="L35" s="147"/>
      <c r="M35" s="135" t="str" cm="1">
        <f t="array" ref="M35">_xlfn.IFS(OR(L35=Formats!$A$2:$A$4),"PASS",OR(L35=Formats!$A$5,L35=""),"FAIL")</f>
        <v>FAIL</v>
      </c>
      <c r="N35" s="139"/>
      <c r="O35" s="135" t="str" cm="1">
        <f t="array" ref="O35">_xlfn.IFS(N35="YES","PASS",N35="Yes","PASS",N35="yes","PASS",N35="y","PASS",N35="Y","PASS",N35="NO","FAIL",N35="No","FAIL",N35="no","FAIL",N35="N","FAIL",N35="n","FAIL",N35="","FAIL")</f>
        <v>FAIL</v>
      </c>
      <c r="P35" s="139"/>
      <c r="Q35" s="135" t="str" cm="1">
        <f t="array" ref="Q35">_xlfn.IFS(P35="YES","PASS",P35="Yes","PASS",P35="yes","PASS",P35="y","PASS",P35="Y","PASS",P35="NO","FAIL",P35="No","FAIL",P35="no","FAIL",P35="N","FAIL",P35="n","FAIL",P35="","FAIL")</f>
        <v>FAIL</v>
      </c>
      <c r="R35" s="71"/>
      <c r="S35" s="70"/>
      <c r="T35" s="149"/>
      <c r="U35" s="139"/>
      <c r="V35" s="135" cm="1">
        <f t="array" ref="V35">_xlfn.IFS(OR(I35="FAIL",K35="FAIL",M35="FAIL",O35="FAIL",Q35="FAIL",U35="No",U35="NO",U35="no",U35="n",U35="N",U35=""),0,TRUE,135)</f>
        <v>0</v>
      </c>
      <c r="W35" s="141"/>
      <c r="X35" s="151">
        <v>1</v>
      </c>
      <c r="Y35" s="139"/>
      <c r="Z35" s="135" cm="1">
        <f t="array" ref="Z35">_xlfn.IFS(OR(I35="FAIL",K35="FAIL",M35="FAIL",O35="FAIL",Q35="FAIL",Y35="No",Y35="NO",Y35="no",Y35="n",Y35="N",Y35=""),0,TRUE,135)</f>
        <v>0</v>
      </c>
      <c r="AA35" s="71"/>
      <c r="AB35" s="70"/>
      <c r="AC35" s="139"/>
      <c r="AD35" s="135" cm="1">
        <f t="array" ref="AD35">_xlfn.IFS(OR(I35="FAIL",K35="FAIL",M35="FAIL",O35="FAIL",Q35="FAIL",AC35="No",AC35="NO",AC35="no",AC35="n",AC35="N",AC35=""),0,TRUE,330)</f>
        <v>0</v>
      </c>
      <c r="AE35" s="139"/>
      <c r="AF35" s="135" cm="1">
        <f t="array" ref="AF35">_xlfn.IFS(OR(I35="FAIL",K35="FAIL",M35="FAIL",O35="FAIL",Q35="FAIL",AE35="No",AE35="NO",AE35="no",AE35="n",AE35="N",AE35=""),0,TRUE,100)</f>
        <v>0</v>
      </c>
      <c r="AG35" s="71"/>
      <c r="AH35" s="70"/>
      <c r="AI35" s="139"/>
      <c r="AJ35" s="135" cm="1">
        <f t="array" ref="AJ35">_xlfn.IFS(OR(I35="FAIL",K35="FAIL",M35="FAIL",O35="FAIL",Q35="FAIL",AI35="No",AI35="NO",AI35="no",AI35="n",AI35="N",AI35=""),0,TRUE,500)</f>
        <v>0</v>
      </c>
      <c r="AK35" s="139"/>
      <c r="AL35" s="149"/>
      <c r="AM35" s="139"/>
      <c r="AN35" s="73"/>
      <c r="AO35" s="72"/>
      <c r="AP35" s="154"/>
      <c r="AQ35" s="155"/>
      <c r="AR35" s="128" cm="1">
        <f t="array" ref="AR35">_xlfn.IFS(OR(I35="FAIL",K35="FAIL",M35="FAIL",O35="FAIL",Q35="FAIL"),0,TRUE,(X35*AQ35))</f>
        <v>0</v>
      </c>
      <c r="AS35" s="132" cm="1">
        <f t="array" ref="AS35">_xlfn.IFS(AR35&gt;0,(AP35/AR35),TRUE,0)</f>
        <v>0</v>
      </c>
      <c r="AT35" s="71"/>
      <c r="AU35" s="74"/>
      <c r="AV35" s="116"/>
      <c r="AW35" s="75"/>
      <c r="AX35" s="77"/>
      <c r="AY35" s="123" cm="1">
        <f t="array" ref="AY35">_xlfn.IFS(AV35="YES",400,AV35="MAYBE",200,OR(I35="FAIL",K35="FAIL",M35="FAIL",O35="FAIL",Q35="FAIL",AV35="NO"),0)</f>
        <v>0</v>
      </c>
      <c r="AZ35" s="75"/>
      <c r="BA35" s="74"/>
      <c r="BB35" s="75"/>
      <c r="BC35" s="126">
        <f t="shared" si="0"/>
        <v>0</v>
      </c>
      <c r="BD35" s="76"/>
      <c r="BE35" s="77"/>
      <c r="BF35" s="77"/>
      <c r="BG35" s="77"/>
      <c r="BH35" s="172"/>
      <c r="BI35" s="173"/>
      <c r="BJ35" s="173"/>
      <c r="BK35" s="173"/>
      <c r="BL35" s="173"/>
      <c r="BM35" s="173"/>
      <c r="BN35" s="173"/>
      <c r="BO35" s="173"/>
      <c r="BP35" s="173"/>
      <c r="BQ35" s="174"/>
    </row>
    <row r="36" spans="1:69" ht="15.5" x14ac:dyDescent="0.35">
      <c r="A36" s="141"/>
      <c r="B36" s="141"/>
      <c r="C36" s="139"/>
      <c r="D36" s="141"/>
      <c r="E36" s="139"/>
      <c r="F36" s="69"/>
      <c r="G36" s="70"/>
      <c r="H36" s="141"/>
      <c r="I36" s="135" t="str" cm="1">
        <f t="array" ref="I36">_xlfn.IFS(OR(H36=Topics!$A$2:$A$26),"PASS",OR(H36=Topics!$A$27,H36=""),"FAIL")</f>
        <v>FAIL</v>
      </c>
      <c r="J36" s="147"/>
      <c r="K36" s="135" t="str" cm="1">
        <f t="array" ref="K36">_xlfn.IFS(J36=Audiences!$A$2,"PASS",OR(J36=Audiences!$A$3:$A$4,J36=""),"FAIL")</f>
        <v>FAIL</v>
      </c>
      <c r="L36" s="147"/>
      <c r="M36" s="135" t="str" cm="1">
        <f t="array" ref="M36">_xlfn.IFS(OR(L36=Formats!$A$2:$A$4),"PASS",OR(L36=Formats!$A$5,L36=""),"FAIL")</f>
        <v>FAIL</v>
      </c>
      <c r="N36" s="139"/>
      <c r="O36" s="135" t="str" cm="1">
        <f t="array" ref="O36">_xlfn.IFS(N36="YES","PASS",N36="Yes","PASS",N36="yes","PASS",N36="y","PASS",N36="Y","PASS",N36="NO","FAIL",N36="No","FAIL",N36="no","FAIL",N36="N","FAIL",N36="n","FAIL",N36="","FAIL")</f>
        <v>FAIL</v>
      </c>
      <c r="P36" s="139"/>
      <c r="Q36" s="135" t="str" cm="1">
        <f t="array" ref="Q36">_xlfn.IFS(P36="YES","PASS",P36="Yes","PASS",P36="yes","PASS",P36="y","PASS",P36="Y","PASS",P36="NO","FAIL",P36="No","FAIL",P36="no","FAIL",P36="N","FAIL",P36="n","FAIL",P36="","FAIL")</f>
        <v>FAIL</v>
      </c>
      <c r="R36" s="71"/>
      <c r="S36" s="70"/>
      <c r="T36" s="149"/>
      <c r="U36" s="139"/>
      <c r="V36" s="135" cm="1">
        <f t="array" ref="V36">_xlfn.IFS(OR(I36="FAIL",K36="FAIL",M36="FAIL",O36="FAIL",Q36="FAIL",U36="No",U36="NO",U36="no",U36="n",U36="N",U36=""),0,TRUE,135)</f>
        <v>0</v>
      </c>
      <c r="W36" s="141"/>
      <c r="X36" s="151">
        <v>1</v>
      </c>
      <c r="Y36" s="139"/>
      <c r="Z36" s="135" cm="1">
        <f t="array" ref="Z36">_xlfn.IFS(OR(I36="FAIL",K36="FAIL",M36="FAIL",O36="FAIL",Q36="FAIL",Y36="No",Y36="NO",Y36="no",Y36="n",Y36="N",Y36=""),0,TRUE,135)</f>
        <v>0</v>
      </c>
      <c r="AA36" s="71"/>
      <c r="AB36" s="70"/>
      <c r="AC36" s="139"/>
      <c r="AD36" s="135" cm="1">
        <f t="array" ref="AD36">_xlfn.IFS(OR(I36="FAIL",K36="FAIL",M36="FAIL",O36="FAIL",Q36="FAIL",AC36="No",AC36="NO",AC36="no",AC36="n",AC36="N",AC36=""),0,TRUE,330)</f>
        <v>0</v>
      </c>
      <c r="AE36" s="139"/>
      <c r="AF36" s="135" cm="1">
        <f t="array" ref="AF36">_xlfn.IFS(OR(I36="FAIL",K36="FAIL",M36="FAIL",O36="FAIL",Q36="FAIL",AE36="No",AE36="NO",AE36="no",AE36="n",AE36="N",AE36=""),0,TRUE,100)</f>
        <v>0</v>
      </c>
      <c r="AG36" s="71"/>
      <c r="AH36" s="70"/>
      <c r="AI36" s="139"/>
      <c r="AJ36" s="135" cm="1">
        <f t="array" ref="AJ36">_xlfn.IFS(OR(I36="FAIL",K36="FAIL",M36="FAIL",O36="FAIL",Q36="FAIL",AI36="No",AI36="NO",AI36="no",AI36="n",AI36="N",AI36=""),0,TRUE,500)</f>
        <v>0</v>
      </c>
      <c r="AK36" s="139"/>
      <c r="AL36" s="149"/>
      <c r="AM36" s="139"/>
      <c r="AN36" s="73"/>
      <c r="AO36" s="72"/>
      <c r="AP36" s="154"/>
      <c r="AQ36" s="155"/>
      <c r="AR36" s="128" cm="1">
        <f t="array" ref="AR36">_xlfn.IFS(OR(I36="FAIL",K36="FAIL",M36="FAIL",O36="FAIL",Q36="FAIL"),0,TRUE,(X36*AQ36))</f>
        <v>0</v>
      </c>
      <c r="AS36" s="132" cm="1">
        <f t="array" ref="AS36">_xlfn.IFS(AR36&gt;0,(AP36/AR36),TRUE,0)</f>
        <v>0</v>
      </c>
      <c r="AT36" s="71"/>
      <c r="AU36" s="74"/>
      <c r="AV36" s="116"/>
      <c r="AW36" s="75"/>
      <c r="AX36" s="77"/>
      <c r="AY36" s="123" cm="1">
        <f t="array" ref="AY36">_xlfn.IFS(AV36="YES",400,AV36="MAYBE",200,OR(I36="FAIL",K36="FAIL",M36="FAIL",O36="FAIL",Q36="FAIL",AV36="NO"),0)</f>
        <v>0</v>
      </c>
      <c r="AZ36" s="75"/>
      <c r="BA36" s="74"/>
      <c r="BB36" s="75"/>
      <c r="BC36" s="126">
        <f t="shared" si="0"/>
        <v>0</v>
      </c>
      <c r="BD36" s="76"/>
      <c r="BE36" s="77"/>
      <c r="BF36" s="77"/>
      <c r="BG36" s="77"/>
      <c r="BH36" s="172"/>
      <c r="BI36" s="173"/>
      <c r="BJ36" s="173"/>
      <c r="BK36" s="173"/>
      <c r="BL36" s="173"/>
      <c r="BM36" s="173"/>
      <c r="BN36" s="173"/>
      <c r="BO36" s="173"/>
      <c r="BP36" s="173"/>
      <c r="BQ36" s="174"/>
    </row>
    <row r="37" spans="1:69" ht="15.5" x14ac:dyDescent="0.35">
      <c r="A37" s="141"/>
      <c r="B37" s="141"/>
      <c r="C37" s="139"/>
      <c r="D37" s="141"/>
      <c r="E37" s="139"/>
      <c r="F37" s="69"/>
      <c r="G37" s="70"/>
      <c r="H37" s="141"/>
      <c r="I37" s="135" t="str" cm="1">
        <f t="array" ref="I37">_xlfn.IFS(OR(H37=Topics!$A$2:$A$26),"PASS",OR(H37=Topics!$A$27,H37=""),"FAIL")</f>
        <v>FAIL</v>
      </c>
      <c r="J37" s="147"/>
      <c r="K37" s="135" t="str" cm="1">
        <f t="array" ref="K37">_xlfn.IFS(J37=Audiences!$A$2,"PASS",OR(J37=Audiences!$A$3:$A$4,J37=""),"FAIL")</f>
        <v>FAIL</v>
      </c>
      <c r="L37" s="147"/>
      <c r="M37" s="135" t="str" cm="1">
        <f t="array" ref="M37">_xlfn.IFS(OR(L37=Formats!$A$2:$A$4),"PASS",OR(L37=Formats!$A$5,L37=""),"FAIL")</f>
        <v>FAIL</v>
      </c>
      <c r="N37" s="139"/>
      <c r="O37" s="135" t="str" cm="1">
        <f t="array" ref="O37">_xlfn.IFS(N37="YES","PASS",N37="Yes","PASS",N37="yes","PASS",N37="y","PASS",N37="Y","PASS",N37="NO","FAIL",N37="No","FAIL",N37="no","FAIL",N37="N","FAIL",N37="n","FAIL",N37="","FAIL")</f>
        <v>FAIL</v>
      </c>
      <c r="P37" s="139"/>
      <c r="Q37" s="135" t="str" cm="1">
        <f t="array" ref="Q37">_xlfn.IFS(P37="YES","PASS",P37="Yes","PASS",P37="yes","PASS",P37="y","PASS",P37="Y","PASS",P37="NO","FAIL",P37="No","FAIL",P37="no","FAIL",P37="N","FAIL",P37="n","FAIL",P37="","FAIL")</f>
        <v>FAIL</v>
      </c>
      <c r="R37" s="71"/>
      <c r="S37" s="70"/>
      <c r="T37" s="149"/>
      <c r="U37" s="139"/>
      <c r="V37" s="135" cm="1">
        <f t="array" ref="V37">_xlfn.IFS(OR(I37="FAIL",K37="FAIL",M37="FAIL",O37="FAIL",Q37="FAIL",U37="No",U37="NO",U37="no",U37="n",U37="N",U37=""),0,TRUE,135)</f>
        <v>0</v>
      </c>
      <c r="W37" s="141"/>
      <c r="X37" s="151">
        <v>1</v>
      </c>
      <c r="Y37" s="139"/>
      <c r="Z37" s="135" cm="1">
        <f t="array" ref="Z37">_xlfn.IFS(OR(I37="FAIL",K37="FAIL",M37="FAIL",O37="FAIL",Q37="FAIL",Y37="No",Y37="NO",Y37="no",Y37="n",Y37="N",Y37=""),0,TRUE,135)</f>
        <v>0</v>
      </c>
      <c r="AA37" s="71"/>
      <c r="AB37" s="70"/>
      <c r="AC37" s="139"/>
      <c r="AD37" s="135" cm="1">
        <f t="array" ref="AD37">_xlfn.IFS(OR(I37="FAIL",K37="FAIL",M37="FAIL",O37="FAIL",Q37="FAIL",AC37="No",AC37="NO",AC37="no",AC37="n",AC37="N",AC37=""),0,TRUE,330)</f>
        <v>0</v>
      </c>
      <c r="AE37" s="139"/>
      <c r="AF37" s="135" cm="1">
        <f t="array" ref="AF37">_xlfn.IFS(OR(I37="FAIL",K37="FAIL",M37="FAIL",O37="FAIL",Q37="FAIL",AE37="No",AE37="NO",AE37="no",AE37="n",AE37="N",AE37=""),0,TRUE,100)</f>
        <v>0</v>
      </c>
      <c r="AG37" s="71"/>
      <c r="AH37" s="70"/>
      <c r="AI37" s="139"/>
      <c r="AJ37" s="135" cm="1">
        <f t="array" ref="AJ37">_xlfn.IFS(OR(I37="FAIL",K37="FAIL",M37="FAIL",O37="FAIL",Q37="FAIL",AI37="No",AI37="NO",AI37="no",AI37="n",AI37="N",AI37=""),0,TRUE,500)</f>
        <v>0</v>
      </c>
      <c r="AK37" s="139"/>
      <c r="AL37" s="149"/>
      <c r="AM37" s="139"/>
      <c r="AN37" s="73"/>
      <c r="AO37" s="72"/>
      <c r="AP37" s="154"/>
      <c r="AQ37" s="155"/>
      <c r="AR37" s="128" cm="1">
        <f t="array" ref="AR37">_xlfn.IFS(OR(I37="FAIL",K37="FAIL",M37="FAIL",O37="FAIL",Q37="FAIL"),0,TRUE,(X37*AQ37))</f>
        <v>0</v>
      </c>
      <c r="AS37" s="132" cm="1">
        <f t="array" ref="AS37">_xlfn.IFS(AR37&gt;0,(AP37/AR37),TRUE,0)</f>
        <v>0</v>
      </c>
      <c r="AT37" s="71"/>
      <c r="AU37" s="74"/>
      <c r="AV37" s="116"/>
      <c r="AW37" s="75"/>
      <c r="AX37" s="77"/>
      <c r="AY37" s="123" cm="1">
        <f t="array" ref="AY37">_xlfn.IFS(AV37="YES",400,AV37="MAYBE",200,OR(I37="FAIL",K37="FAIL",M37="FAIL",O37="FAIL",Q37="FAIL",AV37="NO"),0)</f>
        <v>0</v>
      </c>
      <c r="AZ37" s="75"/>
      <c r="BA37" s="74"/>
      <c r="BB37" s="75"/>
      <c r="BC37" s="126">
        <f t="shared" si="0"/>
        <v>0</v>
      </c>
      <c r="BD37" s="76"/>
      <c r="BE37" s="77"/>
      <c r="BF37" s="77"/>
      <c r="BG37" s="77"/>
      <c r="BH37" s="172"/>
      <c r="BI37" s="173"/>
      <c r="BJ37" s="173"/>
      <c r="BK37" s="173"/>
      <c r="BL37" s="173"/>
      <c r="BM37" s="173"/>
      <c r="BN37" s="173"/>
      <c r="BO37" s="173"/>
      <c r="BP37" s="173"/>
      <c r="BQ37" s="174"/>
    </row>
    <row r="38" spans="1:69" ht="15.5" x14ac:dyDescent="0.35">
      <c r="A38" s="141"/>
      <c r="B38" s="141"/>
      <c r="C38" s="139"/>
      <c r="D38" s="141"/>
      <c r="E38" s="139"/>
      <c r="F38" s="69"/>
      <c r="G38" s="70"/>
      <c r="H38" s="141"/>
      <c r="I38" s="135" t="str" cm="1">
        <f t="array" ref="I38">_xlfn.IFS(OR(H38=Topics!$A$2:$A$26),"PASS",OR(H38=Topics!$A$27,H38=""),"FAIL")</f>
        <v>FAIL</v>
      </c>
      <c r="J38" s="147"/>
      <c r="K38" s="135" t="str" cm="1">
        <f t="array" ref="K38">_xlfn.IFS(J38=Audiences!$A$2,"PASS",OR(J38=Audiences!$A$3:$A$4,J38=""),"FAIL")</f>
        <v>FAIL</v>
      </c>
      <c r="L38" s="147"/>
      <c r="M38" s="135" t="str" cm="1">
        <f t="array" ref="M38">_xlfn.IFS(OR(L38=Formats!$A$2:$A$4),"PASS",OR(L38=Formats!$A$5,L38=""),"FAIL")</f>
        <v>FAIL</v>
      </c>
      <c r="N38" s="139"/>
      <c r="O38" s="135" t="str" cm="1">
        <f t="array" ref="O38">_xlfn.IFS(N38="YES","PASS",N38="Yes","PASS",N38="yes","PASS",N38="y","PASS",N38="Y","PASS",N38="NO","FAIL",N38="No","FAIL",N38="no","FAIL",N38="N","FAIL",N38="n","FAIL",N38="","FAIL")</f>
        <v>FAIL</v>
      </c>
      <c r="P38" s="139"/>
      <c r="Q38" s="135" t="str" cm="1">
        <f t="array" ref="Q38">_xlfn.IFS(P38="YES","PASS",P38="Yes","PASS",P38="yes","PASS",P38="y","PASS",P38="Y","PASS",P38="NO","FAIL",P38="No","FAIL",P38="no","FAIL",P38="N","FAIL",P38="n","FAIL",P38="","FAIL")</f>
        <v>FAIL</v>
      </c>
      <c r="R38" s="71"/>
      <c r="S38" s="70"/>
      <c r="T38" s="149"/>
      <c r="U38" s="139"/>
      <c r="V38" s="135" cm="1">
        <f t="array" ref="V38">_xlfn.IFS(OR(I38="FAIL",K38="FAIL",M38="FAIL",O38="FAIL",Q38="FAIL",U38="No",U38="NO",U38="no",U38="n",U38="N",U38=""),0,TRUE,135)</f>
        <v>0</v>
      </c>
      <c r="W38" s="141"/>
      <c r="X38" s="151">
        <v>1</v>
      </c>
      <c r="Y38" s="139"/>
      <c r="Z38" s="135" cm="1">
        <f t="array" ref="Z38">_xlfn.IFS(OR(I38="FAIL",K38="FAIL",M38="FAIL",O38="FAIL",Q38="FAIL",Y38="No",Y38="NO",Y38="no",Y38="n",Y38="N",Y38=""),0,TRUE,135)</f>
        <v>0</v>
      </c>
      <c r="AA38" s="71"/>
      <c r="AB38" s="70"/>
      <c r="AC38" s="139"/>
      <c r="AD38" s="135" cm="1">
        <f t="array" ref="AD38">_xlfn.IFS(OR(I38="FAIL",K38="FAIL",M38="FAIL",O38="FAIL",Q38="FAIL",AC38="No",AC38="NO",AC38="no",AC38="n",AC38="N",AC38=""),0,TRUE,330)</f>
        <v>0</v>
      </c>
      <c r="AE38" s="139"/>
      <c r="AF38" s="135" cm="1">
        <f t="array" ref="AF38">_xlfn.IFS(OR(I38="FAIL",K38="FAIL",M38="FAIL",O38="FAIL",Q38="FAIL",AE38="No",AE38="NO",AE38="no",AE38="n",AE38="N",AE38=""),0,TRUE,100)</f>
        <v>0</v>
      </c>
      <c r="AG38" s="71"/>
      <c r="AH38" s="70"/>
      <c r="AI38" s="139"/>
      <c r="AJ38" s="135" cm="1">
        <f t="array" ref="AJ38">_xlfn.IFS(OR(I38="FAIL",K38="FAIL",M38="FAIL",O38="FAIL",Q38="FAIL",AI38="No",AI38="NO",AI38="no",AI38="n",AI38="N",AI38=""),0,TRUE,500)</f>
        <v>0</v>
      </c>
      <c r="AK38" s="139"/>
      <c r="AL38" s="149"/>
      <c r="AM38" s="139"/>
      <c r="AN38" s="73"/>
      <c r="AO38" s="72"/>
      <c r="AP38" s="154"/>
      <c r="AQ38" s="155"/>
      <c r="AR38" s="128" cm="1">
        <f t="array" ref="AR38">_xlfn.IFS(OR(I38="FAIL",K38="FAIL",M38="FAIL",O38="FAIL",Q38="FAIL"),0,TRUE,(X38*AQ38))</f>
        <v>0</v>
      </c>
      <c r="AS38" s="132" cm="1">
        <f t="array" ref="AS38">_xlfn.IFS(AR38&gt;0,(AP38/AR38),TRUE,0)</f>
        <v>0</v>
      </c>
      <c r="AT38" s="71"/>
      <c r="AU38" s="74"/>
      <c r="AV38" s="116"/>
      <c r="AW38" s="75"/>
      <c r="AX38" s="77"/>
      <c r="AY38" s="123" cm="1">
        <f t="array" ref="AY38">_xlfn.IFS(AV38="YES",400,AV38="MAYBE",200,OR(I38="FAIL",K38="FAIL",M38="FAIL",O38="FAIL",Q38="FAIL",AV38="NO"),0)</f>
        <v>0</v>
      </c>
      <c r="AZ38" s="75"/>
      <c r="BA38" s="74"/>
      <c r="BB38" s="75"/>
      <c r="BC38" s="126">
        <f t="shared" si="0"/>
        <v>0</v>
      </c>
      <c r="BD38" s="76"/>
      <c r="BE38" s="77"/>
      <c r="BF38" s="77"/>
      <c r="BG38" s="77"/>
      <c r="BH38" s="172"/>
      <c r="BI38" s="173"/>
      <c r="BJ38" s="173"/>
      <c r="BK38" s="173"/>
      <c r="BL38" s="173"/>
      <c r="BM38" s="173"/>
      <c r="BN38" s="173"/>
      <c r="BO38" s="173"/>
      <c r="BP38" s="173"/>
      <c r="BQ38" s="174"/>
    </row>
    <row r="39" spans="1:69" ht="15.5" x14ac:dyDescent="0.35">
      <c r="A39" s="141"/>
      <c r="B39" s="141"/>
      <c r="C39" s="139"/>
      <c r="D39" s="141"/>
      <c r="E39" s="139"/>
      <c r="F39" s="69"/>
      <c r="G39" s="70"/>
      <c r="H39" s="141"/>
      <c r="I39" s="135" t="str" cm="1">
        <f t="array" ref="I39">_xlfn.IFS(OR(H39=Topics!$A$2:$A$26),"PASS",OR(H39=Topics!$A$27,H39=""),"FAIL")</f>
        <v>FAIL</v>
      </c>
      <c r="J39" s="147"/>
      <c r="K39" s="135" t="str" cm="1">
        <f t="array" ref="K39">_xlfn.IFS(J39=Audiences!$A$2,"PASS",OR(J39=Audiences!$A$3:$A$4,J39=""),"FAIL")</f>
        <v>FAIL</v>
      </c>
      <c r="L39" s="147"/>
      <c r="M39" s="135" t="str" cm="1">
        <f t="array" ref="M39">_xlfn.IFS(OR(L39=Formats!$A$2:$A$4),"PASS",OR(L39=Formats!$A$5,L39=""),"FAIL")</f>
        <v>FAIL</v>
      </c>
      <c r="N39" s="139"/>
      <c r="O39" s="135" t="str" cm="1">
        <f t="array" ref="O39">_xlfn.IFS(N39="YES","PASS",N39="Yes","PASS",N39="yes","PASS",N39="y","PASS",N39="Y","PASS",N39="NO","FAIL",N39="No","FAIL",N39="no","FAIL",N39="N","FAIL",N39="n","FAIL",N39="","FAIL")</f>
        <v>FAIL</v>
      </c>
      <c r="P39" s="139"/>
      <c r="Q39" s="135" t="str" cm="1">
        <f t="array" ref="Q39">_xlfn.IFS(P39="YES","PASS",P39="Yes","PASS",P39="yes","PASS",P39="y","PASS",P39="Y","PASS",P39="NO","FAIL",P39="No","FAIL",P39="no","FAIL",P39="N","FAIL",P39="n","FAIL",P39="","FAIL")</f>
        <v>FAIL</v>
      </c>
      <c r="R39" s="71"/>
      <c r="S39" s="70"/>
      <c r="T39" s="149"/>
      <c r="U39" s="139"/>
      <c r="V39" s="135" cm="1">
        <f t="array" ref="V39">_xlfn.IFS(OR(I39="FAIL",K39="FAIL",M39="FAIL",O39="FAIL",Q39="FAIL",U39="No",U39="NO",U39="no",U39="n",U39="N",U39=""),0,TRUE,135)</f>
        <v>0</v>
      </c>
      <c r="W39" s="141"/>
      <c r="X39" s="151">
        <v>1</v>
      </c>
      <c r="Y39" s="139"/>
      <c r="Z39" s="135" cm="1">
        <f t="array" ref="Z39">_xlfn.IFS(OR(I39="FAIL",K39="FAIL",M39="FAIL",O39="FAIL",Q39="FAIL",Y39="No",Y39="NO",Y39="no",Y39="n",Y39="N",Y39=""),0,TRUE,135)</f>
        <v>0</v>
      </c>
      <c r="AA39" s="71"/>
      <c r="AB39" s="70"/>
      <c r="AC39" s="139"/>
      <c r="AD39" s="135" cm="1">
        <f t="array" ref="AD39">_xlfn.IFS(OR(I39="FAIL",K39="FAIL",M39="FAIL",O39="FAIL",Q39="FAIL",AC39="No",AC39="NO",AC39="no",AC39="n",AC39="N",AC39=""),0,TRUE,330)</f>
        <v>0</v>
      </c>
      <c r="AE39" s="139"/>
      <c r="AF39" s="135" cm="1">
        <f t="array" ref="AF39">_xlfn.IFS(OR(I39="FAIL",K39="FAIL",M39="FAIL",O39="FAIL",Q39="FAIL",AE39="No",AE39="NO",AE39="no",AE39="n",AE39="N",AE39=""),0,TRUE,100)</f>
        <v>0</v>
      </c>
      <c r="AG39" s="71"/>
      <c r="AH39" s="70"/>
      <c r="AI39" s="139"/>
      <c r="AJ39" s="135" cm="1">
        <f t="array" ref="AJ39">_xlfn.IFS(OR(I39="FAIL",K39="FAIL",M39="FAIL",O39="FAIL",Q39="FAIL",AI39="No",AI39="NO",AI39="no",AI39="n",AI39="N",AI39=""),0,TRUE,500)</f>
        <v>0</v>
      </c>
      <c r="AK39" s="139"/>
      <c r="AL39" s="149"/>
      <c r="AM39" s="139"/>
      <c r="AN39" s="73"/>
      <c r="AO39" s="72"/>
      <c r="AP39" s="154"/>
      <c r="AQ39" s="155"/>
      <c r="AR39" s="128" cm="1">
        <f t="array" ref="AR39">_xlfn.IFS(OR(I39="FAIL",K39="FAIL",M39="FAIL",O39="FAIL",Q39="FAIL"),0,TRUE,(X39*AQ39))</f>
        <v>0</v>
      </c>
      <c r="AS39" s="132" cm="1">
        <f t="array" ref="AS39">_xlfn.IFS(AR39&gt;0,(AP39/AR39),TRUE,0)</f>
        <v>0</v>
      </c>
      <c r="AT39" s="71"/>
      <c r="AU39" s="74"/>
      <c r="AV39" s="116"/>
      <c r="AW39" s="75"/>
      <c r="AX39" s="77"/>
      <c r="AY39" s="123" cm="1">
        <f t="array" ref="AY39">_xlfn.IFS(AV39="YES",400,AV39="MAYBE",200,OR(I39="FAIL",K39="FAIL",M39="FAIL",O39="FAIL",Q39="FAIL",AV39="NO"),0)</f>
        <v>0</v>
      </c>
      <c r="AZ39" s="75"/>
      <c r="BA39" s="74"/>
      <c r="BB39" s="75"/>
      <c r="BC39" s="126">
        <f t="shared" si="0"/>
        <v>0</v>
      </c>
      <c r="BD39" s="76"/>
      <c r="BE39" s="77"/>
      <c r="BF39" s="77"/>
      <c r="BG39" s="77"/>
      <c r="BH39" s="172"/>
      <c r="BI39" s="173"/>
      <c r="BJ39" s="173"/>
      <c r="BK39" s="173"/>
      <c r="BL39" s="173"/>
      <c r="BM39" s="173"/>
      <c r="BN39" s="173"/>
      <c r="BO39" s="173"/>
      <c r="BP39" s="173"/>
      <c r="BQ39" s="174"/>
    </row>
    <row r="40" spans="1:69" ht="15.5" x14ac:dyDescent="0.35">
      <c r="A40" s="141"/>
      <c r="B40" s="141"/>
      <c r="C40" s="139"/>
      <c r="D40" s="141"/>
      <c r="E40" s="139"/>
      <c r="F40" s="69"/>
      <c r="G40" s="70"/>
      <c r="H40" s="141"/>
      <c r="I40" s="135" t="str" cm="1">
        <f t="array" ref="I40">_xlfn.IFS(OR(H40=Topics!$A$2:$A$26),"PASS",OR(H40=Topics!$A$27,H40=""),"FAIL")</f>
        <v>FAIL</v>
      </c>
      <c r="J40" s="147"/>
      <c r="K40" s="135" t="str" cm="1">
        <f t="array" ref="K40">_xlfn.IFS(J40=Audiences!$A$2,"PASS",OR(J40=Audiences!$A$3:$A$4,J40=""),"FAIL")</f>
        <v>FAIL</v>
      </c>
      <c r="L40" s="147"/>
      <c r="M40" s="135" t="str" cm="1">
        <f t="array" ref="M40">_xlfn.IFS(OR(L40=Formats!$A$2:$A$4),"PASS",OR(L40=Formats!$A$5,L40=""),"FAIL")</f>
        <v>FAIL</v>
      </c>
      <c r="N40" s="139"/>
      <c r="O40" s="135" t="str" cm="1">
        <f t="array" ref="O40">_xlfn.IFS(N40="YES","PASS",N40="Yes","PASS",N40="yes","PASS",N40="y","PASS",N40="Y","PASS",N40="NO","FAIL",N40="No","FAIL",N40="no","FAIL",N40="N","FAIL",N40="n","FAIL",N40="","FAIL")</f>
        <v>FAIL</v>
      </c>
      <c r="P40" s="139"/>
      <c r="Q40" s="135" t="str" cm="1">
        <f t="array" ref="Q40">_xlfn.IFS(P40="YES","PASS",P40="Yes","PASS",P40="yes","PASS",P40="y","PASS",P40="Y","PASS",P40="NO","FAIL",P40="No","FAIL",P40="no","FAIL",P40="N","FAIL",P40="n","FAIL",P40="","FAIL")</f>
        <v>FAIL</v>
      </c>
      <c r="R40" s="71"/>
      <c r="S40" s="70"/>
      <c r="T40" s="149"/>
      <c r="U40" s="139"/>
      <c r="V40" s="135" cm="1">
        <f t="array" ref="V40">_xlfn.IFS(OR(I40="FAIL",K40="FAIL",M40="FAIL",O40="FAIL",Q40="FAIL",U40="No",U40="NO",U40="no",U40="n",U40="N",U40=""),0,TRUE,135)</f>
        <v>0</v>
      </c>
      <c r="W40" s="141"/>
      <c r="X40" s="151">
        <v>1</v>
      </c>
      <c r="Y40" s="139"/>
      <c r="Z40" s="135" cm="1">
        <f t="array" ref="Z40">_xlfn.IFS(OR(I40="FAIL",K40="FAIL",M40="FAIL",O40="FAIL",Q40="FAIL",Y40="No",Y40="NO",Y40="no",Y40="n",Y40="N",Y40=""),0,TRUE,135)</f>
        <v>0</v>
      </c>
      <c r="AA40" s="71"/>
      <c r="AB40" s="70"/>
      <c r="AC40" s="139"/>
      <c r="AD40" s="135" cm="1">
        <f t="array" ref="AD40">_xlfn.IFS(OR(I40="FAIL",K40="FAIL",M40="FAIL",O40="FAIL",Q40="FAIL",AC40="No",AC40="NO",AC40="no",AC40="n",AC40="N",AC40=""),0,TRUE,330)</f>
        <v>0</v>
      </c>
      <c r="AE40" s="139"/>
      <c r="AF40" s="135" cm="1">
        <f t="array" ref="AF40">_xlfn.IFS(OR(I40="FAIL",K40="FAIL",M40="FAIL",O40="FAIL",Q40="FAIL",AE40="No",AE40="NO",AE40="no",AE40="n",AE40="N",AE40=""),0,TRUE,100)</f>
        <v>0</v>
      </c>
      <c r="AG40" s="71"/>
      <c r="AH40" s="70"/>
      <c r="AI40" s="139"/>
      <c r="AJ40" s="135" cm="1">
        <f t="array" ref="AJ40">_xlfn.IFS(OR(I40="FAIL",K40="FAIL",M40="FAIL",O40="FAIL",Q40="FAIL",AI40="No",AI40="NO",AI40="no",AI40="n",AI40="N",AI40=""),0,TRUE,500)</f>
        <v>0</v>
      </c>
      <c r="AK40" s="139"/>
      <c r="AL40" s="149"/>
      <c r="AM40" s="139"/>
      <c r="AN40" s="73"/>
      <c r="AO40" s="72"/>
      <c r="AP40" s="154"/>
      <c r="AQ40" s="155"/>
      <c r="AR40" s="128" cm="1">
        <f t="array" ref="AR40">_xlfn.IFS(OR(I40="FAIL",K40="FAIL",M40="FAIL",O40="FAIL",Q40="FAIL"),0,TRUE,(X40*AQ40))</f>
        <v>0</v>
      </c>
      <c r="AS40" s="132" cm="1">
        <f t="array" ref="AS40">_xlfn.IFS(AR40&gt;0,(AP40/AR40),TRUE,0)</f>
        <v>0</v>
      </c>
      <c r="AT40" s="71"/>
      <c r="AU40" s="74"/>
      <c r="AV40" s="116"/>
      <c r="AW40" s="75"/>
      <c r="AX40" s="77"/>
      <c r="AY40" s="123" cm="1">
        <f t="array" ref="AY40">_xlfn.IFS(AV40="YES",400,AV40="MAYBE",200,OR(I40="FAIL",K40="FAIL",M40="FAIL",O40="FAIL",Q40="FAIL",AV40="NO"),0)</f>
        <v>0</v>
      </c>
      <c r="AZ40" s="75"/>
      <c r="BA40" s="74"/>
      <c r="BB40" s="75"/>
      <c r="BC40" s="126">
        <f t="shared" si="0"/>
        <v>0</v>
      </c>
      <c r="BD40" s="76"/>
      <c r="BE40" s="77"/>
      <c r="BF40" s="77"/>
      <c r="BG40" s="77"/>
      <c r="BH40" s="172"/>
      <c r="BI40" s="173"/>
      <c r="BJ40" s="173"/>
      <c r="BK40" s="173"/>
      <c r="BL40" s="173"/>
      <c r="BM40" s="173"/>
      <c r="BN40" s="173"/>
      <c r="BO40" s="173"/>
      <c r="BP40" s="173"/>
      <c r="BQ40" s="174"/>
    </row>
    <row r="41" spans="1:69" ht="15.5" x14ac:dyDescent="0.35">
      <c r="A41" s="141"/>
      <c r="B41" s="141"/>
      <c r="C41" s="139"/>
      <c r="D41" s="141"/>
      <c r="E41" s="139"/>
      <c r="F41" s="69"/>
      <c r="G41" s="70"/>
      <c r="H41" s="141"/>
      <c r="I41" s="135" t="str" cm="1">
        <f t="array" ref="I41">_xlfn.IFS(OR(H41=Topics!$A$2:$A$26),"PASS",OR(H41=Topics!$A$27,H41=""),"FAIL")</f>
        <v>FAIL</v>
      </c>
      <c r="J41" s="147"/>
      <c r="K41" s="135" t="str" cm="1">
        <f t="array" ref="K41">_xlfn.IFS(J41=Audiences!$A$2,"PASS",OR(J41=Audiences!$A$3:$A$4,J41=""),"FAIL")</f>
        <v>FAIL</v>
      </c>
      <c r="L41" s="147"/>
      <c r="M41" s="135" t="str" cm="1">
        <f t="array" ref="M41">_xlfn.IFS(OR(L41=Formats!$A$2:$A$4),"PASS",OR(L41=Formats!$A$5,L41=""),"FAIL")</f>
        <v>FAIL</v>
      </c>
      <c r="N41" s="139"/>
      <c r="O41" s="135" t="str" cm="1">
        <f t="array" ref="O41">_xlfn.IFS(N41="YES","PASS",N41="Yes","PASS",N41="yes","PASS",N41="y","PASS",N41="Y","PASS",N41="NO","FAIL",N41="No","FAIL",N41="no","FAIL",N41="N","FAIL",N41="n","FAIL",N41="","FAIL")</f>
        <v>FAIL</v>
      </c>
      <c r="P41" s="139"/>
      <c r="Q41" s="135" t="str" cm="1">
        <f t="array" ref="Q41">_xlfn.IFS(P41="YES","PASS",P41="Yes","PASS",P41="yes","PASS",P41="y","PASS",P41="Y","PASS",P41="NO","FAIL",P41="No","FAIL",P41="no","FAIL",P41="N","FAIL",P41="n","FAIL",P41="","FAIL")</f>
        <v>FAIL</v>
      </c>
      <c r="R41" s="71"/>
      <c r="S41" s="70"/>
      <c r="T41" s="149"/>
      <c r="U41" s="139"/>
      <c r="V41" s="135" cm="1">
        <f t="array" ref="V41">_xlfn.IFS(OR(I41="FAIL",K41="FAIL",M41="FAIL",O41="FAIL",Q41="FAIL",U41="No",U41="NO",U41="no",U41="n",U41="N",U41=""),0,TRUE,135)</f>
        <v>0</v>
      </c>
      <c r="W41" s="141"/>
      <c r="X41" s="151">
        <v>1</v>
      </c>
      <c r="Y41" s="139"/>
      <c r="Z41" s="135" cm="1">
        <f t="array" ref="Z41">_xlfn.IFS(OR(I41="FAIL",K41="FAIL",M41="FAIL",O41="FAIL",Q41="FAIL",Y41="No",Y41="NO",Y41="no",Y41="n",Y41="N",Y41=""),0,TRUE,135)</f>
        <v>0</v>
      </c>
      <c r="AA41" s="71"/>
      <c r="AB41" s="70"/>
      <c r="AC41" s="139"/>
      <c r="AD41" s="135" cm="1">
        <f t="array" ref="AD41">_xlfn.IFS(OR(I41="FAIL",K41="FAIL",M41="FAIL",O41="FAIL",Q41="FAIL",AC41="No",AC41="NO",AC41="no",AC41="n",AC41="N",AC41=""),0,TRUE,330)</f>
        <v>0</v>
      </c>
      <c r="AE41" s="139"/>
      <c r="AF41" s="135" cm="1">
        <f t="array" ref="AF41">_xlfn.IFS(OR(I41="FAIL",K41="FAIL",M41="FAIL",O41="FAIL",Q41="FAIL",AE41="No",AE41="NO",AE41="no",AE41="n",AE41="N",AE41=""),0,TRUE,100)</f>
        <v>0</v>
      </c>
      <c r="AG41" s="71"/>
      <c r="AH41" s="70"/>
      <c r="AI41" s="139"/>
      <c r="AJ41" s="135" cm="1">
        <f t="array" ref="AJ41">_xlfn.IFS(OR(I41="FAIL",K41="FAIL",M41="FAIL",O41="FAIL",Q41="FAIL",AI41="No",AI41="NO",AI41="no",AI41="n",AI41="N",AI41=""),0,TRUE,500)</f>
        <v>0</v>
      </c>
      <c r="AK41" s="139"/>
      <c r="AL41" s="149"/>
      <c r="AM41" s="139"/>
      <c r="AN41" s="73"/>
      <c r="AO41" s="72"/>
      <c r="AP41" s="154"/>
      <c r="AQ41" s="155"/>
      <c r="AR41" s="128" cm="1">
        <f t="array" ref="AR41">_xlfn.IFS(OR(I41="FAIL",K41="FAIL",M41="FAIL",O41="FAIL",Q41="FAIL"),0,TRUE,(X41*AQ41))</f>
        <v>0</v>
      </c>
      <c r="AS41" s="132" cm="1">
        <f t="array" ref="AS41">_xlfn.IFS(AR41&gt;0,(AP41/AR41),TRUE,0)</f>
        <v>0</v>
      </c>
      <c r="AT41" s="71"/>
      <c r="AU41" s="74"/>
      <c r="AV41" s="116"/>
      <c r="AW41" s="75"/>
      <c r="AX41" s="77"/>
      <c r="AY41" s="123" cm="1">
        <f t="array" ref="AY41">_xlfn.IFS(AV41="YES",400,AV41="MAYBE",200,OR(I41="FAIL",K41="FAIL",M41="FAIL",O41="FAIL",Q41="FAIL",AV41="NO"),0)</f>
        <v>0</v>
      </c>
      <c r="AZ41" s="75"/>
      <c r="BA41" s="74"/>
      <c r="BB41" s="75"/>
      <c r="BC41" s="126">
        <f t="shared" si="0"/>
        <v>0</v>
      </c>
      <c r="BD41" s="76"/>
      <c r="BE41" s="77"/>
      <c r="BF41" s="77"/>
      <c r="BG41" s="77"/>
      <c r="BH41" s="172"/>
      <c r="BI41" s="173"/>
      <c r="BJ41" s="173"/>
      <c r="BK41" s="173"/>
      <c r="BL41" s="173"/>
      <c r="BM41" s="173"/>
      <c r="BN41" s="173"/>
      <c r="BO41" s="173"/>
      <c r="BP41" s="173"/>
      <c r="BQ41" s="174"/>
    </row>
    <row r="42" spans="1:69" ht="15.5" x14ac:dyDescent="0.35">
      <c r="A42" s="141"/>
      <c r="B42" s="141"/>
      <c r="C42" s="139"/>
      <c r="D42" s="141"/>
      <c r="E42" s="139"/>
      <c r="F42" s="69"/>
      <c r="G42" s="70"/>
      <c r="H42" s="141"/>
      <c r="I42" s="135" t="str" cm="1">
        <f t="array" ref="I42">_xlfn.IFS(OR(H42=Topics!$A$2:$A$26),"PASS",OR(H42=Topics!$A$27,H42=""),"FAIL")</f>
        <v>FAIL</v>
      </c>
      <c r="J42" s="147"/>
      <c r="K42" s="135" t="str" cm="1">
        <f t="array" ref="K42">_xlfn.IFS(J42=Audiences!$A$2,"PASS",OR(J42=Audiences!$A$3:$A$4,J42=""),"FAIL")</f>
        <v>FAIL</v>
      </c>
      <c r="L42" s="147"/>
      <c r="M42" s="135" t="str" cm="1">
        <f t="array" ref="M42">_xlfn.IFS(OR(L42=Formats!$A$2:$A$4),"PASS",OR(L42=Formats!$A$5,L42=""),"FAIL")</f>
        <v>FAIL</v>
      </c>
      <c r="N42" s="139"/>
      <c r="O42" s="135" t="str" cm="1">
        <f t="array" ref="O42">_xlfn.IFS(N42="YES","PASS",N42="Yes","PASS",N42="yes","PASS",N42="y","PASS",N42="Y","PASS",N42="NO","FAIL",N42="No","FAIL",N42="no","FAIL",N42="N","FAIL",N42="n","FAIL",N42="","FAIL")</f>
        <v>FAIL</v>
      </c>
      <c r="P42" s="139"/>
      <c r="Q42" s="135" t="str" cm="1">
        <f t="array" ref="Q42">_xlfn.IFS(P42="YES","PASS",P42="Yes","PASS",P42="yes","PASS",P42="y","PASS",P42="Y","PASS",P42="NO","FAIL",P42="No","FAIL",P42="no","FAIL",P42="N","FAIL",P42="n","FAIL",P42="","FAIL")</f>
        <v>FAIL</v>
      </c>
      <c r="R42" s="71"/>
      <c r="S42" s="70"/>
      <c r="T42" s="149"/>
      <c r="U42" s="139"/>
      <c r="V42" s="135" cm="1">
        <f t="array" ref="V42">_xlfn.IFS(OR(I42="FAIL",K42="FAIL",M42="FAIL",O42="FAIL",Q42="FAIL",U42="No",U42="NO",U42="no",U42="n",U42="N",U42=""),0,TRUE,135)</f>
        <v>0</v>
      </c>
      <c r="W42" s="141"/>
      <c r="X42" s="151">
        <v>1</v>
      </c>
      <c r="Y42" s="139"/>
      <c r="Z42" s="135" cm="1">
        <f t="array" ref="Z42">_xlfn.IFS(OR(I42="FAIL",K42="FAIL",M42="FAIL",O42="FAIL",Q42="FAIL",Y42="No",Y42="NO",Y42="no",Y42="n",Y42="N",Y42=""),0,TRUE,135)</f>
        <v>0</v>
      </c>
      <c r="AA42" s="71"/>
      <c r="AB42" s="70"/>
      <c r="AC42" s="139"/>
      <c r="AD42" s="135" cm="1">
        <f t="array" ref="AD42">_xlfn.IFS(OR(I42="FAIL",K42="FAIL",M42="FAIL",O42="FAIL",Q42="FAIL",AC42="No",AC42="NO",AC42="no",AC42="n",AC42="N",AC42=""),0,TRUE,330)</f>
        <v>0</v>
      </c>
      <c r="AE42" s="139"/>
      <c r="AF42" s="135" cm="1">
        <f t="array" ref="AF42">_xlfn.IFS(OR(I42="FAIL",K42="FAIL",M42="FAIL",O42="FAIL",Q42="FAIL",AE42="No",AE42="NO",AE42="no",AE42="n",AE42="N",AE42=""),0,TRUE,100)</f>
        <v>0</v>
      </c>
      <c r="AG42" s="71"/>
      <c r="AH42" s="70"/>
      <c r="AI42" s="139"/>
      <c r="AJ42" s="135" cm="1">
        <f t="array" ref="AJ42">_xlfn.IFS(OR(I42="FAIL",K42="FAIL",M42="FAIL",O42="FAIL",Q42="FAIL",AI42="No",AI42="NO",AI42="no",AI42="n",AI42="N",AI42=""),0,TRUE,500)</f>
        <v>0</v>
      </c>
      <c r="AK42" s="139"/>
      <c r="AL42" s="149"/>
      <c r="AM42" s="139"/>
      <c r="AN42" s="73"/>
      <c r="AO42" s="72"/>
      <c r="AP42" s="154"/>
      <c r="AQ42" s="155"/>
      <c r="AR42" s="128" cm="1">
        <f t="array" ref="AR42">_xlfn.IFS(OR(I42="FAIL",K42="FAIL",M42="FAIL",O42="FAIL",Q42="FAIL"),0,TRUE,(X42*AQ42))</f>
        <v>0</v>
      </c>
      <c r="AS42" s="132" cm="1">
        <f t="array" ref="AS42">_xlfn.IFS(AR42&gt;0,(AP42/AR42),TRUE,0)</f>
        <v>0</v>
      </c>
      <c r="AT42" s="71"/>
      <c r="AU42" s="74"/>
      <c r="AV42" s="116"/>
      <c r="AW42" s="75"/>
      <c r="AX42" s="77"/>
      <c r="AY42" s="123" cm="1">
        <f t="array" ref="AY42">_xlfn.IFS(AV42="YES",400,AV42="MAYBE",200,OR(I42="FAIL",K42="FAIL",M42="FAIL",O42="FAIL",Q42="FAIL",AV42="NO"),0)</f>
        <v>0</v>
      </c>
      <c r="AZ42" s="75"/>
      <c r="BA42" s="74"/>
      <c r="BB42" s="75"/>
      <c r="BC42" s="126">
        <f t="shared" si="0"/>
        <v>0</v>
      </c>
      <c r="BD42" s="76"/>
      <c r="BE42" s="77"/>
      <c r="BF42" s="77"/>
      <c r="BG42" s="77"/>
      <c r="BH42" s="172"/>
      <c r="BI42" s="173"/>
      <c r="BJ42" s="173"/>
      <c r="BK42" s="173"/>
      <c r="BL42" s="173"/>
      <c r="BM42" s="173"/>
      <c r="BN42" s="173"/>
      <c r="BO42" s="173"/>
      <c r="BP42" s="173"/>
      <c r="BQ42" s="174"/>
    </row>
    <row r="43" spans="1:69" ht="15.5" x14ac:dyDescent="0.35">
      <c r="A43" s="141"/>
      <c r="B43" s="141"/>
      <c r="C43" s="139"/>
      <c r="D43" s="141"/>
      <c r="E43" s="139"/>
      <c r="F43" s="69"/>
      <c r="G43" s="70"/>
      <c r="H43" s="141"/>
      <c r="I43" s="135" t="str" cm="1">
        <f t="array" ref="I43">_xlfn.IFS(OR(H43=Topics!$A$2:$A$26),"PASS",OR(H43=Topics!$A$27,H43=""),"FAIL")</f>
        <v>FAIL</v>
      </c>
      <c r="J43" s="147"/>
      <c r="K43" s="135" t="str" cm="1">
        <f t="array" ref="K43">_xlfn.IFS(J43=Audiences!$A$2,"PASS",OR(J43=Audiences!$A$3:$A$4,J43=""),"FAIL")</f>
        <v>FAIL</v>
      </c>
      <c r="L43" s="147"/>
      <c r="M43" s="135" t="str" cm="1">
        <f t="array" ref="M43">_xlfn.IFS(OR(L43=Formats!$A$2:$A$4),"PASS",OR(L43=Formats!$A$5,L43=""),"FAIL")</f>
        <v>FAIL</v>
      </c>
      <c r="N43" s="139"/>
      <c r="O43" s="135" t="str" cm="1">
        <f t="array" ref="O43">_xlfn.IFS(N43="YES","PASS",N43="Yes","PASS",N43="yes","PASS",N43="y","PASS",N43="Y","PASS",N43="NO","FAIL",N43="No","FAIL",N43="no","FAIL",N43="N","FAIL",N43="n","FAIL",N43="","FAIL")</f>
        <v>FAIL</v>
      </c>
      <c r="P43" s="139"/>
      <c r="Q43" s="135" t="str" cm="1">
        <f t="array" ref="Q43">_xlfn.IFS(P43="YES","PASS",P43="Yes","PASS",P43="yes","PASS",P43="y","PASS",P43="Y","PASS",P43="NO","FAIL",P43="No","FAIL",P43="no","FAIL",P43="N","FAIL",P43="n","FAIL",P43="","FAIL")</f>
        <v>FAIL</v>
      </c>
      <c r="R43" s="71"/>
      <c r="S43" s="70"/>
      <c r="T43" s="149"/>
      <c r="U43" s="139"/>
      <c r="V43" s="135" cm="1">
        <f t="array" ref="V43">_xlfn.IFS(OR(I43="FAIL",K43="FAIL",M43="FAIL",O43="FAIL",Q43="FAIL",U43="No",U43="NO",U43="no",U43="n",U43="N",U43=""),0,TRUE,135)</f>
        <v>0</v>
      </c>
      <c r="W43" s="141"/>
      <c r="X43" s="151">
        <v>1</v>
      </c>
      <c r="Y43" s="139"/>
      <c r="Z43" s="135" cm="1">
        <f t="array" ref="Z43">_xlfn.IFS(OR(I43="FAIL",K43="FAIL",M43="FAIL",O43="FAIL",Q43="FAIL",Y43="No",Y43="NO",Y43="no",Y43="n",Y43="N",Y43=""),0,TRUE,135)</f>
        <v>0</v>
      </c>
      <c r="AA43" s="71"/>
      <c r="AB43" s="70"/>
      <c r="AC43" s="139"/>
      <c r="AD43" s="135" cm="1">
        <f t="array" ref="AD43">_xlfn.IFS(OR(I43="FAIL",K43="FAIL",M43="FAIL",O43="FAIL",Q43="FAIL",AC43="No",AC43="NO",AC43="no",AC43="n",AC43="N",AC43=""),0,TRUE,330)</f>
        <v>0</v>
      </c>
      <c r="AE43" s="139"/>
      <c r="AF43" s="135" cm="1">
        <f t="array" ref="AF43">_xlfn.IFS(OR(I43="FAIL",K43="FAIL",M43="FAIL",O43="FAIL",Q43="FAIL",AE43="No",AE43="NO",AE43="no",AE43="n",AE43="N",AE43=""),0,TRUE,100)</f>
        <v>0</v>
      </c>
      <c r="AG43" s="71"/>
      <c r="AH43" s="70"/>
      <c r="AI43" s="139"/>
      <c r="AJ43" s="135" cm="1">
        <f t="array" ref="AJ43">_xlfn.IFS(OR(I43="FAIL",K43="FAIL",M43="FAIL",O43="FAIL",Q43="FAIL",AI43="No",AI43="NO",AI43="no",AI43="n",AI43="N",AI43=""),0,TRUE,500)</f>
        <v>0</v>
      </c>
      <c r="AK43" s="139"/>
      <c r="AL43" s="149"/>
      <c r="AM43" s="139"/>
      <c r="AN43" s="73"/>
      <c r="AO43" s="72"/>
      <c r="AP43" s="154"/>
      <c r="AQ43" s="155"/>
      <c r="AR43" s="128" cm="1">
        <f t="array" ref="AR43">_xlfn.IFS(OR(I43="FAIL",K43="FAIL",M43="FAIL",O43="FAIL",Q43="FAIL"),0,TRUE,(X43*AQ43))</f>
        <v>0</v>
      </c>
      <c r="AS43" s="132" cm="1">
        <f t="array" ref="AS43">_xlfn.IFS(AR43&gt;0,(AP43/AR43),TRUE,0)</f>
        <v>0</v>
      </c>
      <c r="AT43" s="71"/>
      <c r="AU43" s="74"/>
      <c r="AV43" s="116"/>
      <c r="AW43" s="75"/>
      <c r="AX43" s="77"/>
      <c r="AY43" s="123" cm="1">
        <f t="array" ref="AY43">_xlfn.IFS(AV43="YES",400,AV43="MAYBE",200,OR(I43="FAIL",K43="FAIL",M43="FAIL",O43="FAIL",Q43="FAIL",AV43="NO"),0)</f>
        <v>0</v>
      </c>
      <c r="AZ43" s="75"/>
      <c r="BA43" s="74"/>
      <c r="BB43" s="75"/>
      <c r="BC43" s="126">
        <f t="shared" si="0"/>
        <v>0</v>
      </c>
      <c r="BD43" s="76"/>
      <c r="BE43" s="77"/>
      <c r="BF43" s="77"/>
      <c r="BG43" s="77"/>
      <c r="BH43" s="172"/>
      <c r="BI43" s="173"/>
      <c r="BJ43" s="173"/>
      <c r="BK43" s="173"/>
      <c r="BL43" s="173"/>
      <c r="BM43" s="173"/>
      <c r="BN43" s="173"/>
      <c r="BO43" s="173"/>
      <c r="BP43" s="173"/>
      <c r="BQ43" s="174"/>
    </row>
    <row r="44" spans="1:69" ht="15.5" x14ac:dyDescent="0.35">
      <c r="A44" s="141"/>
      <c r="B44" s="141"/>
      <c r="C44" s="139"/>
      <c r="D44" s="141"/>
      <c r="E44" s="139"/>
      <c r="F44" s="69"/>
      <c r="G44" s="70"/>
      <c r="H44" s="141"/>
      <c r="I44" s="135" t="str" cm="1">
        <f t="array" ref="I44">_xlfn.IFS(OR(H44=Topics!$A$2:$A$26),"PASS",OR(H44=Topics!$A$27,H44=""),"FAIL")</f>
        <v>FAIL</v>
      </c>
      <c r="J44" s="147"/>
      <c r="K44" s="135" t="str" cm="1">
        <f t="array" ref="K44">_xlfn.IFS(J44=Audiences!$A$2,"PASS",OR(J44=Audiences!$A$3:$A$4,J44=""),"FAIL")</f>
        <v>FAIL</v>
      </c>
      <c r="L44" s="147"/>
      <c r="M44" s="135" t="str" cm="1">
        <f t="array" ref="M44">_xlfn.IFS(OR(L44=Formats!$A$2:$A$4),"PASS",OR(L44=Formats!$A$5,L44=""),"FAIL")</f>
        <v>FAIL</v>
      </c>
      <c r="N44" s="139"/>
      <c r="O44" s="135" t="str" cm="1">
        <f t="array" ref="O44">_xlfn.IFS(N44="YES","PASS",N44="Yes","PASS",N44="yes","PASS",N44="y","PASS",N44="Y","PASS",N44="NO","FAIL",N44="No","FAIL",N44="no","FAIL",N44="N","FAIL",N44="n","FAIL",N44="","FAIL")</f>
        <v>FAIL</v>
      </c>
      <c r="P44" s="139"/>
      <c r="Q44" s="135" t="str" cm="1">
        <f t="array" ref="Q44">_xlfn.IFS(P44="YES","PASS",P44="Yes","PASS",P44="yes","PASS",P44="y","PASS",P44="Y","PASS",P44="NO","FAIL",P44="No","FAIL",P44="no","FAIL",P44="N","FAIL",P44="n","FAIL",P44="","FAIL")</f>
        <v>FAIL</v>
      </c>
      <c r="R44" s="71"/>
      <c r="S44" s="70"/>
      <c r="T44" s="149"/>
      <c r="U44" s="139"/>
      <c r="V44" s="135" cm="1">
        <f t="array" ref="V44">_xlfn.IFS(OR(I44="FAIL",K44="FAIL",M44="FAIL",O44="FAIL",Q44="FAIL",U44="No",U44="NO",U44="no",U44="n",U44="N",U44=""),0,TRUE,135)</f>
        <v>0</v>
      </c>
      <c r="W44" s="141"/>
      <c r="X44" s="151">
        <v>1</v>
      </c>
      <c r="Y44" s="139"/>
      <c r="Z44" s="135" cm="1">
        <f t="array" ref="Z44">_xlfn.IFS(OR(I44="FAIL",K44="FAIL",M44="FAIL",O44="FAIL",Q44="FAIL",Y44="No",Y44="NO",Y44="no",Y44="n",Y44="N",Y44=""),0,TRUE,135)</f>
        <v>0</v>
      </c>
      <c r="AA44" s="71"/>
      <c r="AB44" s="70"/>
      <c r="AC44" s="139"/>
      <c r="AD44" s="135" cm="1">
        <f t="array" ref="AD44">_xlfn.IFS(OR(I44="FAIL",K44="FAIL",M44="FAIL",O44="FAIL",Q44="FAIL",AC44="No",AC44="NO",AC44="no",AC44="n",AC44="N",AC44=""),0,TRUE,330)</f>
        <v>0</v>
      </c>
      <c r="AE44" s="139"/>
      <c r="AF44" s="135" cm="1">
        <f t="array" ref="AF44">_xlfn.IFS(OR(I44="FAIL",K44="FAIL",M44="FAIL",O44="FAIL",Q44="FAIL",AE44="No",AE44="NO",AE44="no",AE44="n",AE44="N",AE44=""),0,TRUE,100)</f>
        <v>0</v>
      </c>
      <c r="AG44" s="71"/>
      <c r="AH44" s="70"/>
      <c r="AI44" s="139"/>
      <c r="AJ44" s="135" cm="1">
        <f t="array" ref="AJ44">_xlfn.IFS(OR(I44="FAIL",K44="FAIL",M44="FAIL",O44="FAIL",Q44="FAIL",AI44="No",AI44="NO",AI44="no",AI44="n",AI44="N",AI44=""),0,TRUE,500)</f>
        <v>0</v>
      </c>
      <c r="AK44" s="139"/>
      <c r="AL44" s="149"/>
      <c r="AM44" s="139"/>
      <c r="AN44" s="73"/>
      <c r="AO44" s="72"/>
      <c r="AP44" s="154"/>
      <c r="AQ44" s="155"/>
      <c r="AR44" s="128" cm="1">
        <f t="array" ref="AR44">_xlfn.IFS(OR(I44="FAIL",K44="FAIL",M44="FAIL",O44="FAIL",Q44="FAIL"),0,TRUE,(X44*AQ44))</f>
        <v>0</v>
      </c>
      <c r="AS44" s="132" cm="1">
        <f t="array" ref="AS44">_xlfn.IFS(AR44&gt;0,(AP44/AR44),TRUE,0)</f>
        <v>0</v>
      </c>
      <c r="AT44" s="71"/>
      <c r="AU44" s="74"/>
      <c r="AV44" s="116"/>
      <c r="AW44" s="75"/>
      <c r="AX44" s="77"/>
      <c r="AY44" s="123" cm="1">
        <f t="array" ref="AY44">_xlfn.IFS(AV44="YES",400,AV44="MAYBE",200,OR(I44="FAIL",K44="FAIL",M44="FAIL",O44="FAIL",Q44="FAIL",AV44="NO"),0)</f>
        <v>0</v>
      </c>
      <c r="AZ44" s="75"/>
      <c r="BA44" s="74"/>
      <c r="BB44" s="75"/>
      <c r="BC44" s="126">
        <f t="shared" si="0"/>
        <v>0</v>
      </c>
      <c r="BD44" s="76"/>
      <c r="BE44" s="77"/>
      <c r="BF44" s="77"/>
      <c r="BG44" s="77"/>
      <c r="BH44" s="172"/>
      <c r="BI44" s="173"/>
      <c r="BJ44" s="173"/>
      <c r="BK44" s="173"/>
      <c r="BL44" s="173"/>
      <c r="BM44" s="173"/>
      <c r="BN44" s="173"/>
      <c r="BO44" s="173"/>
      <c r="BP44" s="173"/>
      <c r="BQ44" s="174"/>
    </row>
    <row r="45" spans="1:69" ht="15.5" x14ac:dyDescent="0.35">
      <c r="A45" s="141"/>
      <c r="B45" s="141"/>
      <c r="C45" s="139"/>
      <c r="D45" s="141"/>
      <c r="E45" s="139"/>
      <c r="F45" s="69"/>
      <c r="G45" s="70"/>
      <c r="H45" s="141"/>
      <c r="I45" s="135" t="str" cm="1">
        <f t="array" ref="I45">_xlfn.IFS(OR(H45=Topics!$A$2:$A$26),"PASS",OR(H45=Topics!$A$27,H45=""),"FAIL")</f>
        <v>FAIL</v>
      </c>
      <c r="J45" s="147"/>
      <c r="K45" s="135" t="str" cm="1">
        <f t="array" ref="K45">_xlfn.IFS(J45=Audiences!$A$2,"PASS",OR(J45=Audiences!$A$3:$A$4,J45=""),"FAIL")</f>
        <v>FAIL</v>
      </c>
      <c r="L45" s="147"/>
      <c r="M45" s="135" t="str" cm="1">
        <f t="array" ref="M45">_xlfn.IFS(OR(L45=Formats!$A$2:$A$4),"PASS",OR(L45=Formats!$A$5,L45=""),"FAIL")</f>
        <v>FAIL</v>
      </c>
      <c r="N45" s="139"/>
      <c r="O45" s="135" t="str" cm="1">
        <f t="array" ref="O45">_xlfn.IFS(N45="YES","PASS",N45="Yes","PASS",N45="yes","PASS",N45="y","PASS",N45="Y","PASS",N45="NO","FAIL",N45="No","FAIL",N45="no","FAIL",N45="N","FAIL",N45="n","FAIL",N45="","FAIL")</f>
        <v>FAIL</v>
      </c>
      <c r="P45" s="139"/>
      <c r="Q45" s="135" t="str" cm="1">
        <f t="array" ref="Q45">_xlfn.IFS(P45="YES","PASS",P45="Yes","PASS",P45="yes","PASS",P45="y","PASS",P45="Y","PASS",P45="NO","FAIL",P45="No","FAIL",P45="no","FAIL",P45="N","FAIL",P45="n","FAIL",P45="","FAIL")</f>
        <v>FAIL</v>
      </c>
      <c r="R45" s="71"/>
      <c r="S45" s="70"/>
      <c r="T45" s="149"/>
      <c r="U45" s="139"/>
      <c r="V45" s="135" cm="1">
        <f t="array" ref="V45">_xlfn.IFS(OR(I45="FAIL",K45="FAIL",M45="FAIL",O45="FAIL",Q45="FAIL",U45="No",U45="NO",U45="no",U45="n",U45="N",U45=""),0,TRUE,135)</f>
        <v>0</v>
      </c>
      <c r="W45" s="141"/>
      <c r="X45" s="151">
        <v>1</v>
      </c>
      <c r="Y45" s="139"/>
      <c r="Z45" s="135" cm="1">
        <f t="array" ref="Z45">_xlfn.IFS(OR(I45="FAIL",K45="FAIL",M45="FAIL",O45="FAIL",Q45="FAIL",Y45="No",Y45="NO",Y45="no",Y45="n",Y45="N",Y45=""),0,TRUE,135)</f>
        <v>0</v>
      </c>
      <c r="AA45" s="71"/>
      <c r="AB45" s="70"/>
      <c r="AC45" s="139"/>
      <c r="AD45" s="135" cm="1">
        <f t="array" ref="AD45">_xlfn.IFS(OR(I45="FAIL",K45="FAIL",M45="FAIL",O45="FAIL",Q45="FAIL",AC45="No",AC45="NO",AC45="no",AC45="n",AC45="N",AC45=""),0,TRUE,330)</f>
        <v>0</v>
      </c>
      <c r="AE45" s="139"/>
      <c r="AF45" s="135" cm="1">
        <f t="array" ref="AF45">_xlfn.IFS(OR(I45="FAIL",K45="FAIL",M45="FAIL",O45="FAIL",Q45="FAIL",AE45="No",AE45="NO",AE45="no",AE45="n",AE45="N",AE45=""),0,TRUE,100)</f>
        <v>0</v>
      </c>
      <c r="AG45" s="71"/>
      <c r="AH45" s="70"/>
      <c r="AI45" s="139"/>
      <c r="AJ45" s="135" cm="1">
        <f t="array" ref="AJ45">_xlfn.IFS(OR(I45="FAIL",K45="FAIL",M45="FAIL",O45="FAIL",Q45="FAIL",AI45="No",AI45="NO",AI45="no",AI45="n",AI45="N",AI45=""),0,TRUE,500)</f>
        <v>0</v>
      </c>
      <c r="AK45" s="139"/>
      <c r="AL45" s="149"/>
      <c r="AM45" s="139"/>
      <c r="AN45" s="73"/>
      <c r="AO45" s="72"/>
      <c r="AP45" s="154"/>
      <c r="AQ45" s="155"/>
      <c r="AR45" s="128" cm="1">
        <f t="array" ref="AR45">_xlfn.IFS(OR(I45="FAIL",K45="FAIL",M45="FAIL",O45="FAIL",Q45="FAIL"),0,TRUE,(X45*AQ45))</f>
        <v>0</v>
      </c>
      <c r="AS45" s="132" cm="1">
        <f t="array" ref="AS45">_xlfn.IFS(AR45&gt;0,(AP45/AR45),TRUE,0)</f>
        <v>0</v>
      </c>
      <c r="AT45" s="71"/>
      <c r="AU45" s="74"/>
      <c r="AV45" s="116"/>
      <c r="AW45" s="75"/>
      <c r="AX45" s="77"/>
      <c r="AY45" s="123" cm="1">
        <f t="array" ref="AY45">_xlfn.IFS(AV45="YES",400,AV45="MAYBE",200,OR(I45="FAIL",K45="FAIL",M45="FAIL",O45="FAIL",Q45="FAIL",AV45="NO"),0)</f>
        <v>0</v>
      </c>
      <c r="AZ45" s="75"/>
      <c r="BA45" s="74"/>
      <c r="BB45" s="75"/>
      <c r="BC45" s="126">
        <f t="shared" si="0"/>
        <v>0</v>
      </c>
      <c r="BD45" s="76"/>
      <c r="BE45" s="77"/>
      <c r="BF45" s="77"/>
      <c r="BG45" s="77"/>
      <c r="BH45" s="172"/>
      <c r="BI45" s="173"/>
      <c r="BJ45" s="173"/>
      <c r="BK45" s="173"/>
      <c r="BL45" s="173"/>
      <c r="BM45" s="173"/>
      <c r="BN45" s="173"/>
      <c r="BO45" s="173"/>
      <c r="BP45" s="173"/>
      <c r="BQ45" s="174"/>
    </row>
    <row r="46" spans="1:69" ht="15.5" x14ac:dyDescent="0.35">
      <c r="A46" s="141"/>
      <c r="B46" s="141"/>
      <c r="C46" s="139"/>
      <c r="D46" s="141"/>
      <c r="E46" s="139"/>
      <c r="F46" s="69"/>
      <c r="G46" s="70"/>
      <c r="H46" s="141"/>
      <c r="I46" s="135" t="str" cm="1">
        <f t="array" ref="I46">_xlfn.IFS(OR(H46=Topics!$A$2:$A$26),"PASS",OR(H46=Topics!$A$27,H46=""),"FAIL")</f>
        <v>FAIL</v>
      </c>
      <c r="J46" s="147"/>
      <c r="K46" s="135" t="str" cm="1">
        <f t="array" ref="K46">_xlfn.IFS(J46=Audiences!$A$2,"PASS",OR(J46=Audiences!$A$3:$A$4,J46=""),"FAIL")</f>
        <v>FAIL</v>
      </c>
      <c r="L46" s="147"/>
      <c r="M46" s="135" t="str" cm="1">
        <f t="array" ref="M46">_xlfn.IFS(OR(L46=Formats!$A$2:$A$4),"PASS",OR(L46=Formats!$A$5,L46=""),"FAIL")</f>
        <v>FAIL</v>
      </c>
      <c r="N46" s="139"/>
      <c r="O46" s="135" t="str" cm="1">
        <f t="array" ref="O46">_xlfn.IFS(N46="YES","PASS",N46="Yes","PASS",N46="yes","PASS",N46="y","PASS",N46="Y","PASS",N46="NO","FAIL",N46="No","FAIL",N46="no","FAIL",N46="N","FAIL",N46="n","FAIL",N46="","FAIL")</f>
        <v>FAIL</v>
      </c>
      <c r="P46" s="139"/>
      <c r="Q46" s="135" t="str" cm="1">
        <f t="array" ref="Q46">_xlfn.IFS(P46="YES","PASS",P46="Yes","PASS",P46="yes","PASS",P46="y","PASS",P46="Y","PASS",P46="NO","FAIL",P46="No","FAIL",P46="no","FAIL",P46="N","FAIL",P46="n","FAIL",P46="","FAIL")</f>
        <v>FAIL</v>
      </c>
      <c r="R46" s="71"/>
      <c r="S46" s="70"/>
      <c r="T46" s="149"/>
      <c r="U46" s="139"/>
      <c r="V46" s="135" cm="1">
        <f t="array" ref="V46">_xlfn.IFS(OR(I46="FAIL",K46="FAIL",M46="FAIL",O46="FAIL",Q46="FAIL",U46="No",U46="NO",U46="no",U46="n",U46="N",U46=""),0,TRUE,135)</f>
        <v>0</v>
      </c>
      <c r="W46" s="141"/>
      <c r="X46" s="151">
        <v>1</v>
      </c>
      <c r="Y46" s="139"/>
      <c r="Z46" s="135" cm="1">
        <f t="array" ref="Z46">_xlfn.IFS(OR(I46="FAIL",K46="FAIL",M46="FAIL",O46="FAIL",Q46="FAIL",Y46="No",Y46="NO",Y46="no",Y46="n",Y46="N",Y46=""),0,TRUE,135)</f>
        <v>0</v>
      </c>
      <c r="AA46" s="71"/>
      <c r="AB46" s="70"/>
      <c r="AC46" s="139"/>
      <c r="AD46" s="135" cm="1">
        <f t="array" ref="AD46">_xlfn.IFS(OR(I46="FAIL",K46="FAIL",M46="FAIL",O46="FAIL",Q46="FAIL",AC46="No",AC46="NO",AC46="no",AC46="n",AC46="N",AC46=""),0,TRUE,330)</f>
        <v>0</v>
      </c>
      <c r="AE46" s="139"/>
      <c r="AF46" s="135" cm="1">
        <f t="array" ref="AF46">_xlfn.IFS(OR(I46="FAIL",K46="FAIL",M46="FAIL",O46="FAIL",Q46="FAIL",AE46="No",AE46="NO",AE46="no",AE46="n",AE46="N",AE46=""),0,TRUE,100)</f>
        <v>0</v>
      </c>
      <c r="AG46" s="71"/>
      <c r="AH46" s="70"/>
      <c r="AI46" s="139"/>
      <c r="AJ46" s="135" cm="1">
        <f t="array" ref="AJ46">_xlfn.IFS(OR(I46="FAIL",K46="FAIL",M46="FAIL",O46="FAIL",Q46="FAIL",AI46="No",AI46="NO",AI46="no",AI46="n",AI46="N",AI46=""),0,TRUE,500)</f>
        <v>0</v>
      </c>
      <c r="AK46" s="139"/>
      <c r="AL46" s="149"/>
      <c r="AM46" s="139"/>
      <c r="AN46" s="73"/>
      <c r="AO46" s="72"/>
      <c r="AP46" s="154"/>
      <c r="AQ46" s="155"/>
      <c r="AR46" s="128" cm="1">
        <f t="array" ref="AR46">_xlfn.IFS(OR(I46="FAIL",K46="FAIL",M46="FAIL",O46="FAIL",Q46="FAIL"),0,TRUE,(X46*AQ46))</f>
        <v>0</v>
      </c>
      <c r="AS46" s="132" cm="1">
        <f t="array" ref="AS46">_xlfn.IFS(AR46&gt;0,(AP46/AR46),TRUE,0)</f>
        <v>0</v>
      </c>
      <c r="AT46" s="71"/>
      <c r="AU46" s="74"/>
      <c r="AV46" s="116"/>
      <c r="AW46" s="75"/>
      <c r="AX46" s="77"/>
      <c r="AY46" s="123" cm="1">
        <f t="array" ref="AY46">_xlfn.IFS(AV46="YES",400,AV46="MAYBE",200,OR(I46="FAIL",K46="FAIL",M46="FAIL",O46="FAIL",Q46="FAIL",AV46="NO"),0)</f>
        <v>0</v>
      </c>
      <c r="AZ46" s="75"/>
      <c r="BA46" s="74"/>
      <c r="BB46" s="75"/>
      <c r="BC46" s="126">
        <f t="shared" si="0"/>
        <v>0</v>
      </c>
      <c r="BD46" s="76"/>
      <c r="BE46" s="77"/>
      <c r="BF46" s="77"/>
      <c r="BG46" s="77"/>
      <c r="BH46" s="172"/>
      <c r="BI46" s="173"/>
      <c r="BJ46" s="173"/>
      <c r="BK46" s="173"/>
      <c r="BL46" s="173"/>
      <c r="BM46" s="173"/>
      <c r="BN46" s="173"/>
      <c r="BO46" s="173"/>
      <c r="BP46" s="173"/>
      <c r="BQ46" s="174"/>
    </row>
    <row r="47" spans="1:69" ht="15.5" x14ac:dyDescent="0.35">
      <c r="A47" s="141"/>
      <c r="B47" s="141"/>
      <c r="C47" s="139"/>
      <c r="D47" s="141"/>
      <c r="E47" s="139"/>
      <c r="F47" s="69"/>
      <c r="G47" s="70"/>
      <c r="H47" s="141"/>
      <c r="I47" s="135" t="str" cm="1">
        <f t="array" ref="I47">_xlfn.IFS(OR(H47=Topics!$A$2:$A$26),"PASS",OR(H47=Topics!$A$27,H47=""),"FAIL")</f>
        <v>FAIL</v>
      </c>
      <c r="J47" s="147"/>
      <c r="K47" s="135" t="str" cm="1">
        <f t="array" ref="K47">_xlfn.IFS(J47=Audiences!$A$2,"PASS",OR(J47=Audiences!$A$3:$A$4,J47=""),"FAIL")</f>
        <v>FAIL</v>
      </c>
      <c r="L47" s="147"/>
      <c r="M47" s="135" t="str" cm="1">
        <f t="array" ref="M47">_xlfn.IFS(OR(L47=Formats!$A$2:$A$4),"PASS",OR(L47=Formats!$A$5,L47=""),"FAIL")</f>
        <v>FAIL</v>
      </c>
      <c r="N47" s="139"/>
      <c r="O47" s="135" t="str" cm="1">
        <f t="array" ref="O47">_xlfn.IFS(N47="YES","PASS",N47="Yes","PASS",N47="yes","PASS",N47="y","PASS",N47="Y","PASS",N47="NO","FAIL",N47="No","FAIL",N47="no","FAIL",N47="N","FAIL",N47="n","FAIL",N47="","FAIL")</f>
        <v>FAIL</v>
      </c>
      <c r="P47" s="139"/>
      <c r="Q47" s="135" t="str" cm="1">
        <f t="array" ref="Q47">_xlfn.IFS(P47="YES","PASS",P47="Yes","PASS",P47="yes","PASS",P47="y","PASS",P47="Y","PASS",P47="NO","FAIL",P47="No","FAIL",P47="no","FAIL",P47="N","FAIL",P47="n","FAIL",P47="","FAIL")</f>
        <v>FAIL</v>
      </c>
      <c r="R47" s="71"/>
      <c r="S47" s="70"/>
      <c r="T47" s="149"/>
      <c r="U47" s="139"/>
      <c r="V47" s="135" cm="1">
        <f t="array" ref="V47">_xlfn.IFS(OR(I47="FAIL",K47="FAIL",M47="FAIL",O47="FAIL",Q47="FAIL",U47="No",U47="NO",U47="no",U47="n",U47="N",U47=""),0,TRUE,135)</f>
        <v>0</v>
      </c>
      <c r="W47" s="141"/>
      <c r="X47" s="151">
        <v>1</v>
      </c>
      <c r="Y47" s="139"/>
      <c r="Z47" s="135" cm="1">
        <f t="array" ref="Z47">_xlfn.IFS(OR(I47="FAIL",K47="FAIL",M47="FAIL",O47="FAIL",Q47="FAIL",Y47="No",Y47="NO",Y47="no",Y47="n",Y47="N",Y47=""),0,TRUE,135)</f>
        <v>0</v>
      </c>
      <c r="AA47" s="71"/>
      <c r="AB47" s="70"/>
      <c r="AC47" s="139"/>
      <c r="AD47" s="135" cm="1">
        <f t="array" ref="AD47">_xlfn.IFS(OR(I47="FAIL",K47="FAIL",M47="FAIL",O47="FAIL",Q47="FAIL",AC47="No",AC47="NO",AC47="no",AC47="n",AC47="N",AC47=""),0,TRUE,330)</f>
        <v>0</v>
      </c>
      <c r="AE47" s="139"/>
      <c r="AF47" s="135" cm="1">
        <f t="array" ref="AF47">_xlfn.IFS(OR(I47="FAIL",K47="FAIL",M47="FAIL",O47="FAIL",Q47="FAIL",AE47="No",AE47="NO",AE47="no",AE47="n",AE47="N",AE47=""),0,TRUE,100)</f>
        <v>0</v>
      </c>
      <c r="AG47" s="71"/>
      <c r="AH47" s="70"/>
      <c r="AI47" s="139"/>
      <c r="AJ47" s="135" cm="1">
        <f t="array" ref="AJ47">_xlfn.IFS(OR(I47="FAIL",K47="FAIL",M47="FAIL",O47="FAIL",Q47="FAIL",AI47="No",AI47="NO",AI47="no",AI47="n",AI47="N",AI47=""),0,TRUE,500)</f>
        <v>0</v>
      </c>
      <c r="AK47" s="139"/>
      <c r="AL47" s="149"/>
      <c r="AM47" s="139"/>
      <c r="AN47" s="73"/>
      <c r="AO47" s="72"/>
      <c r="AP47" s="154"/>
      <c r="AQ47" s="155"/>
      <c r="AR47" s="128" cm="1">
        <f t="array" ref="AR47">_xlfn.IFS(OR(I47="FAIL",K47="FAIL",M47="FAIL",O47="FAIL",Q47="FAIL"),0,TRUE,(X47*AQ47))</f>
        <v>0</v>
      </c>
      <c r="AS47" s="132" cm="1">
        <f t="array" ref="AS47">_xlfn.IFS(AR47&gt;0,(AP47/AR47),TRUE,0)</f>
        <v>0</v>
      </c>
      <c r="AT47" s="71"/>
      <c r="AU47" s="74"/>
      <c r="AV47" s="116"/>
      <c r="AW47" s="75"/>
      <c r="AX47" s="77"/>
      <c r="AY47" s="123" cm="1">
        <f t="array" ref="AY47">_xlfn.IFS(AV47="YES",400,AV47="MAYBE",200,OR(I47="FAIL",K47="FAIL",M47="FAIL",O47="FAIL",Q47="FAIL",AV47="NO"),0)</f>
        <v>0</v>
      </c>
      <c r="AZ47" s="75"/>
      <c r="BA47" s="74"/>
      <c r="BB47" s="75"/>
      <c r="BC47" s="126">
        <f t="shared" si="0"/>
        <v>0</v>
      </c>
      <c r="BD47" s="76"/>
      <c r="BE47" s="77"/>
      <c r="BF47" s="77"/>
      <c r="BG47" s="77"/>
      <c r="BH47" s="172"/>
      <c r="BI47" s="173"/>
      <c r="BJ47" s="173"/>
      <c r="BK47" s="173"/>
      <c r="BL47" s="173"/>
      <c r="BM47" s="173"/>
      <c r="BN47" s="173"/>
      <c r="BO47" s="173"/>
      <c r="BP47" s="173"/>
      <c r="BQ47" s="174"/>
    </row>
    <row r="48" spans="1:69" ht="15.5" x14ac:dyDescent="0.35">
      <c r="A48" s="141"/>
      <c r="B48" s="141"/>
      <c r="C48" s="139"/>
      <c r="D48" s="141"/>
      <c r="E48" s="139"/>
      <c r="F48" s="69"/>
      <c r="G48" s="70"/>
      <c r="H48" s="141"/>
      <c r="I48" s="135" t="str" cm="1">
        <f t="array" ref="I48">_xlfn.IFS(OR(H48=Topics!$A$2:$A$26),"PASS",OR(H48=Topics!$A$27,H48=""),"FAIL")</f>
        <v>FAIL</v>
      </c>
      <c r="J48" s="147"/>
      <c r="K48" s="135" t="str" cm="1">
        <f t="array" ref="K48">_xlfn.IFS(J48=Audiences!$A$2,"PASS",OR(J48=Audiences!$A$3:$A$4,J48=""),"FAIL")</f>
        <v>FAIL</v>
      </c>
      <c r="L48" s="147"/>
      <c r="M48" s="135" t="str" cm="1">
        <f t="array" ref="M48">_xlfn.IFS(OR(L48=Formats!$A$2:$A$4),"PASS",OR(L48=Formats!$A$5,L48=""),"FAIL")</f>
        <v>FAIL</v>
      </c>
      <c r="N48" s="139"/>
      <c r="O48" s="135" t="str" cm="1">
        <f t="array" ref="O48">_xlfn.IFS(N48="YES","PASS",N48="Yes","PASS",N48="yes","PASS",N48="y","PASS",N48="Y","PASS",N48="NO","FAIL",N48="No","FAIL",N48="no","FAIL",N48="N","FAIL",N48="n","FAIL",N48="","FAIL")</f>
        <v>FAIL</v>
      </c>
      <c r="P48" s="139"/>
      <c r="Q48" s="135" t="str" cm="1">
        <f t="array" ref="Q48">_xlfn.IFS(P48="YES","PASS",P48="Yes","PASS",P48="yes","PASS",P48="y","PASS",P48="Y","PASS",P48="NO","FAIL",P48="No","FAIL",P48="no","FAIL",P48="N","FAIL",P48="n","FAIL",P48="","FAIL")</f>
        <v>FAIL</v>
      </c>
      <c r="R48" s="71"/>
      <c r="S48" s="70"/>
      <c r="T48" s="149"/>
      <c r="U48" s="139"/>
      <c r="V48" s="135" cm="1">
        <f t="array" ref="V48">_xlfn.IFS(OR(I48="FAIL",K48="FAIL",M48="FAIL",O48="FAIL",Q48="FAIL",U48="No",U48="NO",U48="no",U48="n",U48="N",U48=""),0,TRUE,135)</f>
        <v>0</v>
      </c>
      <c r="W48" s="141"/>
      <c r="X48" s="151">
        <v>1</v>
      </c>
      <c r="Y48" s="139"/>
      <c r="Z48" s="135" cm="1">
        <f t="array" ref="Z48">_xlfn.IFS(OR(I48="FAIL",K48="FAIL",M48="FAIL",O48="FAIL",Q48="FAIL",Y48="No",Y48="NO",Y48="no",Y48="n",Y48="N",Y48=""),0,TRUE,135)</f>
        <v>0</v>
      </c>
      <c r="AA48" s="71"/>
      <c r="AB48" s="70"/>
      <c r="AC48" s="139"/>
      <c r="AD48" s="135" cm="1">
        <f t="array" ref="AD48">_xlfn.IFS(OR(I48="FAIL",K48="FAIL",M48="FAIL",O48="FAIL",Q48="FAIL",AC48="No",AC48="NO",AC48="no",AC48="n",AC48="N",AC48=""),0,TRUE,330)</f>
        <v>0</v>
      </c>
      <c r="AE48" s="139"/>
      <c r="AF48" s="135" cm="1">
        <f t="array" ref="AF48">_xlfn.IFS(OR(I48="FAIL",K48="FAIL",M48="FAIL",O48="FAIL",Q48="FAIL",AE48="No",AE48="NO",AE48="no",AE48="n",AE48="N",AE48=""),0,TRUE,100)</f>
        <v>0</v>
      </c>
      <c r="AG48" s="71"/>
      <c r="AH48" s="70"/>
      <c r="AI48" s="139"/>
      <c r="AJ48" s="135" cm="1">
        <f t="array" ref="AJ48">_xlfn.IFS(OR(I48="FAIL",K48="FAIL",M48="FAIL",O48="FAIL",Q48="FAIL",AI48="No",AI48="NO",AI48="no",AI48="n",AI48="N",AI48=""),0,TRUE,500)</f>
        <v>0</v>
      </c>
      <c r="AK48" s="139"/>
      <c r="AL48" s="149"/>
      <c r="AM48" s="139"/>
      <c r="AN48" s="73"/>
      <c r="AO48" s="72"/>
      <c r="AP48" s="154"/>
      <c r="AQ48" s="155"/>
      <c r="AR48" s="128" cm="1">
        <f t="array" ref="AR48">_xlfn.IFS(OR(I48="FAIL",K48="FAIL",M48="FAIL",O48="FAIL",Q48="FAIL"),0,TRUE,(X48*AQ48))</f>
        <v>0</v>
      </c>
      <c r="AS48" s="132" cm="1">
        <f t="array" ref="AS48">_xlfn.IFS(AR48&gt;0,(AP48/AR48),TRUE,0)</f>
        <v>0</v>
      </c>
      <c r="AT48" s="71"/>
      <c r="AU48" s="74"/>
      <c r="AV48" s="116"/>
      <c r="AW48" s="75"/>
      <c r="AX48" s="77"/>
      <c r="AY48" s="123" cm="1">
        <f t="array" ref="AY48">_xlfn.IFS(AV48="YES",400,AV48="MAYBE",200,OR(I48="FAIL",K48="FAIL",M48="FAIL",O48="FAIL",Q48="FAIL",AV48="NO"),0)</f>
        <v>0</v>
      </c>
      <c r="AZ48" s="75"/>
      <c r="BA48" s="74"/>
      <c r="BB48" s="75"/>
      <c r="BC48" s="126">
        <f t="shared" si="0"/>
        <v>0</v>
      </c>
      <c r="BD48" s="76"/>
      <c r="BE48" s="77"/>
      <c r="BF48" s="77"/>
      <c r="BG48" s="77"/>
      <c r="BH48" s="172"/>
      <c r="BI48" s="173"/>
      <c r="BJ48" s="173"/>
      <c r="BK48" s="173"/>
      <c r="BL48" s="173"/>
      <c r="BM48" s="173"/>
      <c r="BN48" s="173"/>
      <c r="BO48" s="173"/>
      <c r="BP48" s="173"/>
      <c r="BQ48" s="174"/>
    </row>
    <row r="49" spans="1:69" ht="15.5" x14ac:dyDescent="0.35">
      <c r="A49" s="141"/>
      <c r="B49" s="141"/>
      <c r="C49" s="139"/>
      <c r="D49" s="141"/>
      <c r="E49" s="139"/>
      <c r="F49" s="69"/>
      <c r="G49" s="70"/>
      <c r="H49" s="141"/>
      <c r="I49" s="135" t="str" cm="1">
        <f t="array" ref="I49">_xlfn.IFS(OR(H49=Topics!$A$2:$A$26),"PASS",OR(H49=Topics!$A$27,H49=""),"FAIL")</f>
        <v>FAIL</v>
      </c>
      <c r="J49" s="147"/>
      <c r="K49" s="135" t="str" cm="1">
        <f t="array" ref="K49">_xlfn.IFS(J49=Audiences!$A$2,"PASS",OR(J49=Audiences!$A$3:$A$4,J49=""),"FAIL")</f>
        <v>FAIL</v>
      </c>
      <c r="L49" s="147"/>
      <c r="M49" s="135" t="str" cm="1">
        <f t="array" ref="M49">_xlfn.IFS(OR(L49=Formats!$A$2:$A$4),"PASS",OR(L49=Formats!$A$5,L49=""),"FAIL")</f>
        <v>FAIL</v>
      </c>
      <c r="N49" s="139"/>
      <c r="O49" s="135" t="str" cm="1">
        <f t="array" ref="O49">_xlfn.IFS(N49="YES","PASS",N49="Yes","PASS",N49="yes","PASS",N49="y","PASS",N49="Y","PASS",N49="NO","FAIL",N49="No","FAIL",N49="no","FAIL",N49="N","FAIL",N49="n","FAIL",N49="","FAIL")</f>
        <v>FAIL</v>
      </c>
      <c r="P49" s="139"/>
      <c r="Q49" s="135" t="str" cm="1">
        <f t="array" ref="Q49">_xlfn.IFS(P49="YES","PASS",P49="Yes","PASS",P49="yes","PASS",P49="y","PASS",P49="Y","PASS",P49="NO","FAIL",P49="No","FAIL",P49="no","FAIL",P49="N","FAIL",P49="n","FAIL",P49="","FAIL")</f>
        <v>FAIL</v>
      </c>
      <c r="R49" s="71"/>
      <c r="S49" s="70"/>
      <c r="T49" s="149"/>
      <c r="U49" s="139"/>
      <c r="V49" s="135" cm="1">
        <f t="array" ref="V49">_xlfn.IFS(OR(I49="FAIL",K49="FAIL",M49="FAIL",O49="FAIL",Q49="FAIL",U49="No",U49="NO",U49="no",U49="n",U49="N",U49=""),0,TRUE,135)</f>
        <v>0</v>
      </c>
      <c r="W49" s="141"/>
      <c r="X49" s="151">
        <v>1</v>
      </c>
      <c r="Y49" s="139"/>
      <c r="Z49" s="135" cm="1">
        <f t="array" ref="Z49">_xlfn.IFS(OR(I49="FAIL",K49="FAIL",M49="FAIL",O49="FAIL",Q49="FAIL",Y49="No",Y49="NO",Y49="no",Y49="n",Y49="N",Y49=""),0,TRUE,135)</f>
        <v>0</v>
      </c>
      <c r="AA49" s="71"/>
      <c r="AB49" s="70"/>
      <c r="AC49" s="139"/>
      <c r="AD49" s="135" cm="1">
        <f t="array" ref="AD49">_xlfn.IFS(OR(I49="FAIL",K49="FAIL",M49="FAIL",O49="FAIL",Q49="FAIL",AC49="No",AC49="NO",AC49="no",AC49="n",AC49="N",AC49=""),0,TRUE,330)</f>
        <v>0</v>
      </c>
      <c r="AE49" s="139"/>
      <c r="AF49" s="135" cm="1">
        <f t="array" ref="AF49">_xlfn.IFS(OR(I49="FAIL",K49="FAIL",M49="FAIL",O49="FAIL",Q49="FAIL",AE49="No",AE49="NO",AE49="no",AE49="n",AE49="N",AE49=""),0,TRUE,100)</f>
        <v>0</v>
      </c>
      <c r="AG49" s="71"/>
      <c r="AH49" s="70"/>
      <c r="AI49" s="139"/>
      <c r="AJ49" s="135" cm="1">
        <f t="array" ref="AJ49">_xlfn.IFS(OR(I49="FAIL",K49="FAIL",M49="FAIL",O49="FAIL",Q49="FAIL",AI49="No",AI49="NO",AI49="no",AI49="n",AI49="N",AI49=""),0,TRUE,500)</f>
        <v>0</v>
      </c>
      <c r="AK49" s="139"/>
      <c r="AL49" s="149"/>
      <c r="AM49" s="139"/>
      <c r="AN49" s="73"/>
      <c r="AO49" s="72"/>
      <c r="AP49" s="154"/>
      <c r="AQ49" s="155"/>
      <c r="AR49" s="128" cm="1">
        <f t="array" ref="AR49">_xlfn.IFS(OR(I49="FAIL",K49="FAIL",M49="FAIL",O49="FAIL",Q49="FAIL"),0,TRUE,(X49*AQ49))</f>
        <v>0</v>
      </c>
      <c r="AS49" s="132" cm="1">
        <f t="array" ref="AS49">_xlfn.IFS(AR49&gt;0,(AP49/AR49),TRUE,0)</f>
        <v>0</v>
      </c>
      <c r="AT49" s="71"/>
      <c r="AU49" s="74"/>
      <c r="AV49" s="116"/>
      <c r="AW49" s="75"/>
      <c r="AX49" s="77"/>
      <c r="AY49" s="123" cm="1">
        <f t="array" ref="AY49">_xlfn.IFS(AV49="YES",400,AV49="MAYBE",200,OR(I49="FAIL",K49="FAIL",M49="FAIL",O49="FAIL",Q49="FAIL",AV49="NO"),0)</f>
        <v>0</v>
      </c>
      <c r="AZ49" s="75"/>
      <c r="BA49" s="74"/>
      <c r="BB49" s="75"/>
      <c r="BC49" s="126">
        <f t="shared" si="0"/>
        <v>0</v>
      </c>
      <c r="BD49" s="76"/>
      <c r="BE49" s="77"/>
      <c r="BF49" s="77"/>
      <c r="BG49" s="77"/>
      <c r="BH49" s="172"/>
      <c r="BI49" s="173"/>
      <c r="BJ49" s="173"/>
      <c r="BK49" s="173"/>
      <c r="BL49" s="173"/>
      <c r="BM49" s="173"/>
      <c r="BN49" s="173"/>
      <c r="BO49" s="173"/>
      <c r="BP49" s="173"/>
      <c r="BQ49" s="174"/>
    </row>
    <row r="50" spans="1:69" ht="15.5" x14ac:dyDescent="0.35">
      <c r="A50" s="141"/>
      <c r="B50" s="141"/>
      <c r="C50" s="139"/>
      <c r="D50" s="141"/>
      <c r="E50" s="139"/>
      <c r="F50" s="69"/>
      <c r="G50" s="70"/>
      <c r="H50" s="141"/>
      <c r="I50" s="135" t="str" cm="1">
        <f t="array" ref="I50">_xlfn.IFS(OR(H50=Topics!$A$2:$A$26),"PASS",OR(H50=Topics!$A$27,H50=""),"FAIL")</f>
        <v>FAIL</v>
      </c>
      <c r="J50" s="147"/>
      <c r="K50" s="135" t="str" cm="1">
        <f t="array" ref="K50">_xlfn.IFS(J50=Audiences!$A$2,"PASS",OR(J50=Audiences!$A$3:$A$4,J50=""),"FAIL")</f>
        <v>FAIL</v>
      </c>
      <c r="L50" s="147"/>
      <c r="M50" s="135" t="str" cm="1">
        <f t="array" ref="M50">_xlfn.IFS(OR(L50=Formats!$A$2:$A$4),"PASS",OR(L50=Formats!$A$5,L50=""),"FAIL")</f>
        <v>FAIL</v>
      </c>
      <c r="N50" s="139"/>
      <c r="O50" s="135" t="str" cm="1">
        <f t="array" ref="O50">_xlfn.IFS(N50="YES","PASS",N50="Yes","PASS",N50="yes","PASS",N50="y","PASS",N50="Y","PASS",N50="NO","FAIL",N50="No","FAIL",N50="no","FAIL",N50="N","FAIL",N50="n","FAIL",N50="","FAIL")</f>
        <v>FAIL</v>
      </c>
      <c r="P50" s="139"/>
      <c r="Q50" s="135" t="str" cm="1">
        <f t="array" ref="Q50">_xlfn.IFS(P50="YES","PASS",P50="Yes","PASS",P50="yes","PASS",P50="y","PASS",P50="Y","PASS",P50="NO","FAIL",P50="No","FAIL",P50="no","FAIL",P50="N","FAIL",P50="n","FAIL",P50="","FAIL")</f>
        <v>FAIL</v>
      </c>
      <c r="R50" s="71"/>
      <c r="S50" s="70"/>
      <c r="T50" s="149"/>
      <c r="U50" s="139"/>
      <c r="V50" s="135" cm="1">
        <f t="array" ref="V50">_xlfn.IFS(OR(I50="FAIL",K50="FAIL",M50="FAIL",O50="FAIL",Q50="FAIL",U50="No",U50="NO",U50="no",U50="n",U50="N",U50=""),0,TRUE,135)</f>
        <v>0</v>
      </c>
      <c r="W50" s="141"/>
      <c r="X50" s="151">
        <v>1</v>
      </c>
      <c r="Y50" s="139"/>
      <c r="Z50" s="135" cm="1">
        <f t="array" ref="Z50">_xlfn.IFS(OR(I50="FAIL",K50="FAIL",M50="FAIL",O50="FAIL",Q50="FAIL",Y50="No",Y50="NO",Y50="no",Y50="n",Y50="N",Y50=""),0,TRUE,135)</f>
        <v>0</v>
      </c>
      <c r="AA50" s="71"/>
      <c r="AB50" s="70"/>
      <c r="AC50" s="139"/>
      <c r="AD50" s="135" cm="1">
        <f t="array" ref="AD50">_xlfn.IFS(OR(I50="FAIL",K50="FAIL",M50="FAIL",O50="FAIL",Q50="FAIL",AC50="No",AC50="NO",AC50="no",AC50="n",AC50="N",AC50=""),0,TRUE,330)</f>
        <v>0</v>
      </c>
      <c r="AE50" s="139"/>
      <c r="AF50" s="135" cm="1">
        <f t="array" ref="AF50">_xlfn.IFS(OR(I50="FAIL",K50="FAIL",M50="FAIL",O50="FAIL",Q50="FAIL",AE50="No",AE50="NO",AE50="no",AE50="n",AE50="N",AE50=""),0,TRUE,100)</f>
        <v>0</v>
      </c>
      <c r="AG50" s="71"/>
      <c r="AH50" s="70"/>
      <c r="AI50" s="139"/>
      <c r="AJ50" s="135" cm="1">
        <f t="array" ref="AJ50">_xlfn.IFS(OR(I50="FAIL",K50="FAIL",M50="FAIL",O50="FAIL",Q50="FAIL",AI50="No",AI50="NO",AI50="no",AI50="n",AI50="N",AI50=""),0,TRUE,500)</f>
        <v>0</v>
      </c>
      <c r="AK50" s="139"/>
      <c r="AL50" s="149"/>
      <c r="AM50" s="139"/>
      <c r="AN50" s="73"/>
      <c r="AO50" s="72"/>
      <c r="AP50" s="154"/>
      <c r="AQ50" s="155"/>
      <c r="AR50" s="128" cm="1">
        <f t="array" ref="AR50">_xlfn.IFS(OR(I50="FAIL",K50="FAIL",M50="FAIL",O50="FAIL",Q50="FAIL"),0,TRUE,(X50*AQ50))</f>
        <v>0</v>
      </c>
      <c r="AS50" s="132" cm="1">
        <f t="array" ref="AS50">_xlfn.IFS(AR50&gt;0,(AP50/AR50),TRUE,0)</f>
        <v>0</v>
      </c>
      <c r="AT50" s="71"/>
      <c r="AU50" s="74"/>
      <c r="AV50" s="116"/>
      <c r="AW50" s="75"/>
      <c r="AX50" s="77"/>
      <c r="AY50" s="123" cm="1">
        <f t="array" ref="AY50">_xlfn.IFS(AV50="YES",400,AV50="MAYBE",200,OR(I50="FAIL",K50="FAIL",M50="FAIL",O50="FAIL",Q50="FAIL",AV50="NO"),0)</f>
        <v>0</v>
      </c>
      <c r="AZ50" s="75"/>
      <c r="BA50" s="74"/>
      <c r="BB50" s="75"/>
      <c r="BC50" s="126">
        <f t="shared" si="0"/>
        <v>0</v>
      </c>
      <c r="BD50" s="76"/>
      <c r="BE50" s="77"/>
      <c r="BF50" s="77"/>
      <c r="BG50" s="77"/>
      <c r="BH50" s="172"/>
      <c r="BI50" s="173"/>
      <c r="BJ50" s="173"/>
      <c r="BK50" s="173"/>
      <c r="BL50" s="173"/>
      <c r="BM50" s="173"/>
      <c r="BN50" s="173"/>
      <c r="BO50" s="173"/>
      <c r="BP50" s="173"/>
      <c r="BQ50" s="174"/>
    </row>
    <row r="51" spans="1:69" ht="15.5" x14ac:dyDescent="0.35">
      <c r="A51" s="141"/>
      <c r="B51" s="141"/>
      <c r="C51" s="139"/>
      <c r="D51" s="141"/>
      <c r="E51" s="139"/>
      <c r="F51" s="69"/>
      <c r="G51" s="70"/>
      <c r="H51" s="141"/>
      <c r="I51" s="135" t="str" cm="1">
        <f t="array" ref="I51">_xlfn.IFS(OR(H51=Topics!$A$2:$A$26),"PASS",OR(H51=Topics!$A$27,H51=""),"FAIL")</f>
        <v>FAIL</v>
      </c>
      <c r="J51" s="147"/>
      <c r="K51" s="135" t="str" cm="1">
        <f t="array" ref="K51">_xlfn.IFS(J51=Audiences!$A$2,"PASS",OR(J51=Audiences!$A$3:$A$4,J51=""),"FAIL")</f>
        <v>FAIL</v>
      </c>
      <c r="L51" s="147"/>
      <c r="M51" s="135" t="str" cm="1">
        <f t="array" ref="M51">_xlfn.IFS(OR(L51=Formats!$A$2:$A$4),"PASS",OR(L51=Formats!$A$5,L51=""),"FAIL")</f>
        <v>FAIL</v>
      </c>
      <c r="N51" s="139"/>
      <c r="O51" s="135" t="str" cm="1">
        <f t="array" ref="O51">_xlfn.IFS(N51="YES","PASS",N51="Yes","PASS",N51="yes","PASS",N51="y","PASS",N51="Y","PASS",N51="NO","FAIL",N51="No","FAIL",N51="no","FAIL",N51="N","FAIL",N51="n","FAIL",N51="","FAIL")</f>
        <v>FAIL</v>
      </c>
      <c r="P51" s="139"/>
      <c r="Q51" s="135" t="str" cm="1">
        <f t="array" ref="Q51">_xlfn.IFS(P51="YES","PASS",P51="Yes","PASS",P51="yes","PASS",P51="y","PASS",P51="Y","PASS",P51="NO","FAIL",P51="No","FAIL",P51="no","FAIL",P51="N","FAIL",P51="n","FAIL",P51="","FAIL")</f>
        <v>FAIL</v>
      </c>
      <c r="R51" s="71"/>
      <c r="S51" s="70"/>
      <c r="T51" s="149"/>
      <c r="U51" s="139"/>
      <c r="V51" s="135" cm="1">
        <f t="array" ref="V51">_xlfn.IFS(OR(I51="FAIL",K51="FAIL",M51="FAIL",O51="FAIL",Q51="FAIL",U51="No",U51="NO",U51="no",U51="n",U51="N",U51=""),0,TRUE,135)</f>
        <v>0</v>
      </c>
      <c r="W51" s="141"/>
      <c r="X51" s="151">
        <v>1</v>
      </c>
      <c r="Y51" s="139"/>
      <c r="Z51" s="135" cm="1">
        <f t="array" ref="Z51">_xlfn.IFS(OR(I51="FAIL",K51="FAIL",M51="FAIL",O51="FAIL",Q51="FAIL",Y51="No",Y51="NO",Y51="no",Y51="n",Y51="N",Y51=""),0,TRUE,135)</f>
        <v>0</v>
      </c>
      <c r="AA51" s="71"/>
      <c r="AB51" s="70"/>
      <c r="AC51" s="139"/>
      <c r="AD51" s="135" cm="1">
        <f t="array" ref="AD51">_xlfn.IFS(OR(I51="FAIL",K51="FAIL",M51="FAIL",O51="FAIL",Q51="FAIL",AC51="No",AC51="NO",AC51="no",AC51="n",AC51="N",AC51=""),0,TRUE,330)</f>
        <v>0</v>
      </c>
      <c r="AE51" s="139"/>
      <c r="AF51" s="135" cm="1">
        <f t="array" ref="AF51">_xlfn.IFS(OR(I51="FAIL",K51="FAIL",M51="FAIL",O51="FAIL",Q51="FAIL",AE51="No",AE51="NO",AE51="no",AE51="n",AE51="N",AE51=""),0,TRUE,100)</f>
        <v>0</v>
      </c>
      <c r="AG51" s="71"/>
      <c r="AH51" s="70"/>
      <c r="AI51" s="139"/>
      <c r="AJ51" s="135" cm="1">
        <f t="array" ref="AJ51">_xlfn.IFS(OR(I51="FAIL",K51="FAIL",M51="FAIL",O51="FAIL",Q51="FAIL",AI51="No",AI51="NO",AI51="no",AI51="n",AI51="N",AI51=""),0,TRUE,500)</f>
        <v>0</v>
      </c>
      <c r="AK51" s="139"/>
      <c r="AL51" s="149"/>
      <c r="AM51" s="139"/>
      <c r="AN51" s="73"/>
      <c r="AO51" s="72"/>
      <c r="AP51" s="154"/>
      <c r="AQ51" s="155"/>
      <c r="AR51" s="128" cm="1">
        <f t="array" ref="AR51">_xlfn.IFS(OR(I51="FAIL",K51="FAIL",M51="FAIL",O51="FAIL",Q51="FAIL"),0,TRUE,(X51*AQ51))</f>
        <v>0</v>
      </c>
      <c r="AS51" s="132" cm="1">
        <f t="array" ref="AS51">_xlfn.IFS(AR51&gt;0,(AP51/AR51),TRUE,0)</f>
        <v>0</v>
      </c>
      <c r="AT51" s="71"/>
      <c r="AU51" s="74"/>
      <c r="AV51" s="116"/>
      <c r="AW51" s="75"/>
      <c r="AX51" s="77"/>
      <c r="AY51" s="123" cm="1">
        <f t="array" ref="AY51">_xlfn.IFS(AV51="YES",400,AV51="MAYBE",200,OR(I51="FAIL",K51="FAIL",M51="FAIL",O51="FAIL",Q51="FAIL",AV51="NO"),0)</f>
        <v>0</v>
      </c>
      <c r="AZ51" s="75"/>
      <c r="BA51" s="74"/>
      <c r="BB51" s="75"/>
      <c r="BC51" s="126">
        <f t="shared" si="0"/>
        <v>0</v>
      </c>
      <c r="BD51" s="76"/>
      <c r="BE51" s="77"/>
      <c r="BF51" s="77"/>
      <c r="BG51" s="77"/>
      <c r="BH51" s="172"/>
      <c r="BI51" s="173"/>
      <c r="BJ51" s="173"/>
      <c r="BK51" s="173"/>
      <c r="BL51" s="173"/>
      <c r="BM51" s="173"/>
      <c r="BN51" s="173"/>
      <c r="BO51" s="173"/>
      <c r="BP51" s="173"/>
      <c r="BQ51" s="174"/>
    </row>
    <row r="52" spans="1:69" ht="15.5" x14ac:dyDescent="0.35">
      <c r="A52" s="141"/>
      <c r="B52" s="141"/>
      <c r="C52" s="139"/>
      <c r="D52" s="141"/>
      <c r="E52" s="139"/>
      <c r="F52" s="69"/>
      <c r="G52" s="70"/>
      <c r="H52" s="141"/>
      <c r="I52" s="135" t="str" cm="1">
        <f t="array" ref="I52">_xlfn.IFS(OR(H52=Topics!$A$2:$A$26),"PASS",OR(H52=Topics!$A$27,H52=""),"FAIL")</f>
        <v>FAIL</v>
      </c>
      <c r="J52" s="147"/>
      <c r="K52" s="135" t="str" cm="1">
        <f t="array" ref="K52">_xlfn.IFS(J52=Audiences!$A$2,"PASS",OR(J52=Audiences!$A$3:$A$4,J52=""),"FAIL")</f>
        <v>FAIL</v>
      </c>
      <c r="L52" s="147"/>
      <c r="M52" s="135" t="str" cm="1">
        <f t="array" ref="M52">_xlfn.IFS(OR(L52=Formats!$A$2:$A$4),"PASS",OR(L52=Formats!$A$5,L52=""),"FAIL")</f>
        <v>FAIL</v>
      </c>
      <c r="N52" s="139"/>
      <c r="O52" s="135" t="str" cm="1">
        <f t="array" ref="O52">_xlfn.IFS(N52="YES","PASS",N52="Yes","PASS",N52="yes","PASS",N52="y","PASS",N52="Y","PASS",N52="NO","FAIL",N52="No","FAIL",N52="no","FAIL",N52="N","FAIL",N52="n","FAIL",N52="","FAIL")</f>
        <v>FAIL</v>
      </c>
      <c r="P52" s="139"/>
      <c r="Q52" s="135" t="str" cm="1">
        <f t="array" ref="Q52">_xlfn.IFS(P52="YES","PASS",P52="Yes","PASS",P52="yes","PASS",P52="y","PASS",P52="Y","PASS",P52="NO","FAIL",P52="No","FAIL",P52="no","FAIL",P52="N","FAIL",P52="n","FAIL",P52="","FAIL")</f>
        <v>FAIL</v>
      </c>
      <c r="R52" s="71"/>
      <c r="S52" s="70"/>
      <c r="T52" s="149"/>
      <c r="U52" s="139"/>
      <c r="V52" s="135" cm="1">
        <f t="array" ref="V52">_xlfn.IFS(OR(I52="FAIL",K52="FAIL",M52="FAIL",O52="FAIL",Q52="FAIL",U52="No",U52="NO",U52="no",U52="n",U52="N",U52=""),0,TRUE,135)</f>
        <v>0</v>
      </c>
      <c r="W52" s="141"/>
      <c r="X52" s="151">
        <v>1</v>
      </c>
      <c r="Y52" s="139"/>
      <c r="Z52" s="135" cm="1">
        <f t="array" ref="Z52">_xlfn.IFS(OR(I52="FAIL",K52="FAIL",M52="FAIL",O52="FAIL",Q52="FAIL",Y52="No",Y52="NO",Y52="no",Y52="n",Y52="N",Y52=""),0,TRUE,135)</f>
        <v>0</v>
      </c>
      <c r="AA52" s="71"/>
      <c r="AB52" s="70"/>
      <c r="AC52" s="139"/>
      <c r="AD52" s="135" cm="1">
        <f t="array" ref="AD52">_xlfn.IFS(OR(I52="FAIL",K52="FAIL",M52="FAIL",O52="FAIL",Q52="FAIL",AC52="No",AC52="NO",AC52="no",AC52="n",AC52="N",AC52=""),0,TRUE,330)</f>
        <v>0</v>
      </c>
      <c r="AE52" s="139"/>
      <c r="AF52" s="135" cm="1">
        <f t="array" ref="AF52">_xlfn.IFS(OR(I52="FAIL",K52="FAIL",M52="FAIL",O52="FAIL",Q52="FAIL",AE52="No",AE52="NO",AE52="no",AE52="n",AE52="N",AE52=""),0,TRUE,100)</f>
        <v>0</v>
      </c>
      <c r="AG52" s="71"/>
      <c r="AH52" s="70"/>
      <c r="AI52" s="139"/>
      <c r="AJ52" s="135" cm="1">
        <f t="array" ref="AJ52">_xlfn.IFS(OR(I52="FAIL",K52="FAIL",M52="FAIL",O52="FAIL",Q52="FAIL",AI52="No",AI52="NO",AI52="no",AI52="n",AI52="N",AI52=""),0,TRUE,500)</f>
        <v>0</v>
      </c>
      <c r="AK52" s="139"/>
      <c r="AL52" s="149"/>
      <c r="AM52" s="139"/>
      <c r="AN52" s="73"/>
      <c r="AO52" s="72"/>
      <c r="AP52" s="154"/>
      <c r="AQ52" s="155"/>
      <c r="AR52" s="128" cm="1">
        <f t="array" ref="AR52">_xlfn.IFS(OR(I52="FAIL",K52="FAIL",M52="FAIL",O52="FAIL",Q52="FAIL"),0,TRUE,(X52*AQ52))</f>
        <v>0</v>
      </c>
      <c r="AS52" s="132" cm="1">
        <f t="array" ref="AS52">_xlfn.IFS(AR52&gt;0,(AP52/AR52),TRUE,0)</f>
        <v>0</v>
      </c>
      <c r="AT52" s="71"/>
      <c r="AU52" s="74"/>
      <c r="AV52" s="116"/>
      <c r="AW52" s="75"/>
      <c r="AX52" s="77"/>
      <c r="AY52" s="123" cm="1">
        <f t="array" ref="AY52">_xlfn.IFS(AV52="YES",400,AV52="MAYBE",200,OR(I52="FAIL",K52="FAIL",M52="FAIL",O52="FAIL",Q52="FAIL",AV52="NO"),0)</f>
        <v>0</v>
      </c>
      <c r="AZ52" s="75"/>
      <c r="BA52" s="74"/>
      <c r="BB52" s="75"/>
      <c r="BC52" s="126">
        <f t="shared" si="0"/>
        <v>0</v>
      </c>
      <c r="BD52" s="76"/>
      <c r="BE52" s="77"/>
      <c r="BF52" s="77"/>
      <c r="BG52" s="77"/>
      <c r="BH52" s="172"/>
      <c r="BI52" s="173"/>
      <c r="BJ52" s="173"/>
      <c r="BK52" s="173"/>
      <c r="BL52" s="173"/>
      <c r="BM52" s="173"/>
      <c r="BN52" s="173"/>
      <c r="BO52" s="173"/>
      <c r="BP52" s="173"/>
      <c r="BQ52" s="174"/>
    </row>
    <row r="53" spans="1:69" ht="15.5" x14ac:dyDescent="0.35">
      <c r="A53" s="141"/>
      <c r="B53" s="141"/>
      <c r="C53" s="139"/>
      <c r="D53" s="141"/>
      <c r="E53" s="139"/>
      <c r="F53" s="69"/>
      <c r="G53" s="70"/>
      <c r="H53" s="141"/>
      <c r="I53" s="135" t="str" cm="1">
        <f t="array" ref="I53">_xlfn.IFS(OR(H53=Topics!$A$2:$A$26),"PASS",OR(H53=Topics!$A$27,H53=""),"FAIL")</f>
        <v>FAIL</v>
      </c>
      <c r="J53" s="147"/>
      <c r="K53" s="135" t="str" cm="1">
        <f t="array" ref="K53">_xlfn.IFS(J53=Audiences!$A$2,"PASS",OR(J53=Audiences!$A$3:$A$4,J53=""),"FAIL")</f>
        <v>FAIL</v>
      </c>
      <c r="L53" s="147"/>
      <c r="M53" s="135" t="str" cm="1">
        <f t="array" ref="M53">_xlfn.IFS(OR(L53=Formats!$A$2:$A$4),"PASS",OR(L53=Formats!$A$5,L53=""),"FAIL")</f>
        <v>FAIL</v>
      </c>
      <c r="N53" s="139"/>
      <c r="O53" s="135" t="str" cm="1">
        <f t="array" ref="O53">_xlfn.IFS(N53="YES","PASS",N53="Yes","PASS",N53="yes","PASS",N53="y","PASS",N53="Y","PASS",N53="NO","FAIL",N53="No","FAIL",N53="no","FAIL",N53="N","FAIL",N53="n","FAIL",N53="","FAIL")</f>
        <v>FAIL</v>
      </c>
      <c r="P53" s="139"/>
      <c r="Q53" s="135" t="str" cm="1">
        <f t="array" ref="Q53">_xlfn.IFS(P53="YES","PASS",P53="Yes","PASS",P53="yes","PASS",P53="y","PASS",P53="Y","PASS",P53="NO","FAIL",P53="No","FAIL",P53="no","FAIL",P53="N","FAIL",P53="n","FAIL",P53="","FAIL")</f>
        <v>FAIL</v>
      </c>
      <c r="R53" s="71"/>
      <c r="S53" s="70"/>
      <c r="T53" s="149"/>
      <c r="U53" s="139"/>
      <c r="V53" s="135" cm="1">
        <f t="array" ref="V53">_xlfn.IFS(OR(I53="FAIL",K53="FAIL",M53="FAIL",O53="FAIL",Q53="FAIL",U53="No",U53="NO",U53="no",U53="n",U53="N",U53=""),0,TRUE,135)</f>
        <v>0</v>
      </c>
      <c r="W53" s="141"/>
      <c r="X53" s="151">
        <v>1</v>
      </c>
      <c r="Y53" s="139"/>
      <c r="Z53" s="135" cm="1">
        <f t="array" ref="Z53">_xlfn.IFS(OR(I53="FAIL",K53="FAIL",M53="FAIL",O53="FAIL",Q53="FAIL",Y53="No",Y53="NO",Y53="no",Y53="n",Y53="N",Y53=""),0,TRUE,135)</f>
        <v>0</v>
      </c>
      <c r="AA53" s="71"/>
      <c r="AB53" s="70"/>
      <c r="AC53" s="139"/>
      <c r="AD53" s="135" cm="1">
        <f t="array" ref="AD53">_xlfn.IFS(OR(I53="FAIL",K53="FAIL",M53="FAIL",O53="FAIL",Q53="FAIL",AC53="No",AC53="NO",AC53="no",AC53="n",AC53="N",AC53=""),0,TRUE,330)</f>
        <v>0</v>
      </c>
      <c r="AE53" s="139"/>
      <c r="AF53" s="135" cm="1">
        <f t="array" ref="AF53">_xlfn.IFS(OR(I53="FAIL",K53="FAIL",M53="FAIL",O53="FAIL",Q53="FAIL",AE53="No",AE53="NO",AE53="no",AE53="n",AE53="N",AE53=""),0,TRUE,100)</f>
        <v>0</v>
      </c>
      <c r="AG53" s="71"/>
      <c r="AH53" s="70"/>
      <c r="AI53" s="139"/>
      <c r="AJ53" s="135" cm="1">
        <f t="array" ref="AJ53">_xlfn.IFS(OR(I53="FAIL",K53="FAIL",M53="FAIL",O53="FAIL",Q53="FAIL",AI53="No",AI53="NO",AI53="no",AI53="n",AI53="N",AI53=""),0,TRUE,500)</f>
        <v>0</v>
      </c>
      <c r="AK53" s="139"/>
      <c r="AL53" s="149"/>
      <c r="AM53" s="139"/>
      <c r="AN53" s="73"/>
      <c r="AO53" s="72"/>
      <c r="AP53" s="154"/>
      <c r="AQ53" s="155"/>
      <c r="AR53" s="128" cm="1">
        <f t="array" ref="AR53">_xlfn.IFS(OR(I53="FAIL",K53="FAIL",M53="FAIL",O53="FAIL",Q53="FAIL"),0,TRUE,(X53*AQ53))</f>
        <v>0</v>
      </c>
      <c r="AS53" s="132" cm="1">
        <f t="array" ref="AS53">_xlfn.IFS(AR53&gt;0,(AP53/AR53),TRUE,0)</f>
        <v>0</v>
      </c>
      <c r="AT53" s="71"/>
      <c r="AU53" s="74"/>
      <c r="AV53" s="116"/>
      <c r="AW53" s="75"/>
      <c r="AX53" s="77"/>
      <c r="AY53" s="123" cm="1">
        <f t="array" ref="AY53">_xlfn.IFS(AV53="YES",400,AV53="MAYBE",200,OR(I53="FAIL",K53="FAIL",M53="FAIL",O53="FAIL",Q53="FAIL",AV53="NO"),0)</f>
        <v>0</v>
      </c>
      <c r="AZ53" s="75"/>
      <c r="BA53" s="74"/>
      <c r="BB53" s="75"/>
      <c r="BC53" s="126">
        <f t="shared" si="0"/>
        <v>0</v>
      </c>
      <c r="BD53" s="76"/>
      <c r="BE53" s="77"/>
      <c r="BF53" s="77"/>
      <c r="BG53" s="77"/>
      <c r="BH53" s="172"/>
      <c r="BI53" s="173"/>
      <c r="BJ53" s="173"/>
      <c r="BK53" s="173"/>
      <c r="BL53" s="173"/>
      <c r="BM53" s="173"/>
      <c r="BN53" s="173"/>
      <c r="BO53" s="173"/>
      <c r="BP53" s="173"/>
      <c r="BQ53" s="174"/>
    </row>
    <row r="54" spans="1:69" ht="15.5" x14ac:dyDescent="0.35">
      <c r="A54" s="141"/>
      <c r="B54" s="141"/>
      <c r="C54" s="139"/>
      <c r="D54" s="141"/>
      <c r="E54" s="139"/>
      <c r="F54" s="69"/>
      <c r="G54" s="70"/>
      <c r="H54" s="141"/>
      <c r="I54" s="135" t="str" cm="1">
        <f t="array" ref="I54">_xlfn.IFS(OR(H54=Topics!$A$2:$A$26),"PASS",OR(H54=Topics!$A$27,H54=""),"FAIL")</f>
        <v>FAIL</v>
      </c>
      <c r="J54" s="147"/>
      <c r="K54" s="135" t="str" cm="1">
        <f t="array" ref="K54">_xlfn.IFS(J54=Audiences!$A$2,"PASS",OR(J54=Audiences!$A$3:$A$4,J54=""),"FAIL")</f>
        <v>FAIL</v>
      </c>
      <c r="L54" s="147"/>
      <c r="M54" s="135" t="str" cm="1">
        <f t="array" ref="M54">_xlfn.IFS(OR(L54=Formats!$A$2:$A$4),"PASS",OR(L54=Formats!$A$5,L54=""),"FAIL")</f>
        <v>FAIL</v>
      </c>
      <c r="N54" s="139"/>
      <c r="O54" s="135" t="str" cm="1">
        <f t="array" ref="O54">_xlfn.IFS(N54="YES","PASS",N54="Yes","PASS",N54="yes","PASS",N54="y","PASS",N54="Y","PASS",N54="NO","FAIL",N54="No","FAIL",N54="no","FAIL",N54="N","FAIL",N54="n","FAIL",N54="","FAIL")</f>
        <v>FAIL</v>
      </c>
      <c r="P54" s="139"/>
      <c r="Q54" s="135" t="str" cm="1">
        <f t="array" ref="Q54">_xlfn.IFS(P54="YES","PASS",P54="Yes","PASS",P54="yes","PASS",P54="y","PASS",P54="Y","PASS",P54="NO","FAIL",P54="No","FAIL",P54="no","FAIL",P54="N","FAIL",P54="n","FAIL",P54="","FAIL")</f>
        <v>FAIL</v>
      </c>
      <c r="R54" s="71"/>
      <c r="S54" s="70"/>
      <c r="T54" s="149"/>
      <c r="U54" s="139"/>
      <c r="V54" s="135" cm="1">
        <f t="array" ref="V54">_xlfn.IFS(OR(I54="FAIL",K54="FAIL",M54="FAIL",O54="FAIL",Q54="FAIL",U54="No",U54="NO",U54="no",U54="n",U54="N",U54=""),0,TRUE,135)</f>
        <v>0</v>
      </c>
      <c r="W54" s="141"/>
      <c r="X54" s="151">
        <v>1</v>
      </c>
      <c r="Y54" s="139"/>
      <c r="Z54" s="135" cm="1">
        <f t="array" ref="Z54">_xlfn.IFS(OR(I54="FAIL",K54="FAIL",M54="FAIL",O54="FAIL",Q54="FAIL",Y54="No",Y54="NO",Y54="no",Y54="n",Y54="N",Y54=""),0,TRUE,135)</f>
        <v>0</v>
      </c>
      <c r="AA54" s="71"/>
      <c r="AB54" s="70"/>
      <c r="AC54" s="139"/>
      <c r="AD54" s="135" cm="1">
        <f t="array" ref="AD54">_xlfn.IFS(OR(I54="FAIL",K54="FAIL",M54="FAIL",O54="FAIL",Q54="FAIL",AC54="No",AC54="NO",AC54="no",AC54="n",AC54="N",AC54=""),0,TRUE,330)</f>
        <v>0</v>
      </c>
      <c r="AE54" s="139"/>
      <c r="AF54" s="135" cm="1">
        <f t="array" ref="AF54">_xlfn.IFS(OR(I54="FAIL",K54="FAIL",M54="FAIL",O54="FAIL",Q54="FAIL",AE54="No",AE54="NO",AE54="no",AE54="n",AE54="N",AE54=""),0,TRUE,100)</f>
        <v>0</v>
      </c>
      <c r="AG54" s="71"/>
      <c r="AH54" s="70"/>
      <c r="AI54" s="139"/>
      <c r="AJ54" s="135" cm="1">
        <f t="array" ref="AJ54">_xlfn.IFS(OR(I54="FAIL",K54="FAIL",M54="FAIL",O54="FAIL",Q54="FAIL",AI54="No",AI54="NO",AI54="no",AI54="n",AI54="N",AI54=""),0,TRUE,500)</f>
        <v>0</v>
      </c>
      <c r="AK54" s="139"/>
      <c r="AL54" s="149"/>
      <c r="AM54" s="139"/>
      <c r="AN54" s="73"/>
      <c r="AO54" s="72"/>
      <c r="AP54" s="154"/>
      <c r="AQ54" s="155"/>
      <c r="AR54" s="128" cm="1">
        <f t="array" ref="AR54">_xlfn.IFS(OR(I54="FAIL",K54="FAIL",M54="FAIL",O54="FAIL",Q54="FAIL"),0,TRUE,(X54*AQ54))</f>
        <v>0</v>
      </c>
      <c r="AS54" s="132" cm="1">
        <f t="array" ref="AS54">_xlfn.IFS(AR54&gt;0,(AP54/AR54),TRUE,0)</f>
        <v>0</v>
      </c>
      <c r="AT54" s="71"/>
      <c r="AU54" s="74"/>
      <c r="AV54" s="116"/>
      <c r="AW54" s="75"/>
      <c r="AX54" s="77"/>
      <c r="AY54" s="123" cm="1">
        <f t="array" ref="AY54">_xlfn.IFS(AV54="YES",400,AV54="MAYBE",200,OR(I54="FAIL",K54="FAIL",M54="FAIL",O54="FAIL",Q54="FAIL",AV54="NO"),0)</f>
        <v>0</v>
      </c>
      <c r="AZ54" s="75"/>
      <c r="BA54" s="74"/>
      <c r="BB54" s="75"/>
      <c r="BC54" s="126">
        <f t="shared" si="0"/>
        <v>0</v>
      </c>
      <c r="BD54" s="76"/>
      <c r="BE54" s="77"/>
      <c r="BF54" s="77"/>
      <c r="BG54" s="77"/>
      <c r="BH54" s="172"/>
      <c r="BI54" s="173"/>
      <c r="BJ54" s="173"/>
      <c r="BK54" s="173"/>
      <c r="BL54" s="173"/>
      <c r="BM54" s="173"/>
      <c r="BN54" s="173"/>
      <c r="BO54" s="173"/>
      <c r="BP54" s="173"/>
      <c r="BQ54" s="174"/>
    </row>
    <row r="55" spans="1:69" ht="15.5" x14ac:dyDescent="0.35">
      <c r="A55" s="141"/>
      <c r="B55" s="141"/>
      <c r="C55" s="139"/>
      <c r="D55" s="141"/>
      <c r="E55" s="139"/>
      <c r="F55" s="69"/>
      <c r="G55" s="70"/>
      <c r="H55" s="141"/>
      <c r="I55" s="135" t="str" cm="1">
        <f t="array" ref="I55">_xlfn.IFS(OR(H55=Topics!$A$2:$A$26),"PASS",OR(H55=Topics!$A$27,H55=""),"FAIL")</f>
        <v>FAIL</v>
      </c>
      <c r="J55" s="147"/>
      <c r="K55" s="135" t="str" cm="1">
        <f t="array" ref="K55">_xlfn.IFS(J55=Audiences!$A$2,"PASS",OR(J55=Audiences!$A$3:$A$4,J55=""),"FAIL")</f>
        <v>FAIL</v>
      </c>
      <c r="L55" s="147"/>
      <c r="M55" s="135" t="str" cm="1">
        <f t="array" ref="M55">_xlfn.IFS(OR(L55=Formats!$A$2:$A$4),"PASS",OR(L55=Formats!$A$5,L55=""),"FAIL")</f>
        <v>FAIL</v>
      </c>
      <c r="N55" s="139"/>
      <c r="O55" s="135" t="str" cm="1">
        <f t="array" ref="O55">_xlfn.IFS(N55="YES","PASS",N55="Yes","PASS",N55="yes","PASS",N55="y","PASS",N55="Y","PASS",N55="NO","FAIL",N55="No","FAIL",N55="no","FAIL",N55="N","FAIL",N55="n","FAIL",N55="","FAIL")</f>
        <v>FAIL</v>
      </c>
      <c r="P55" s="139"/>
      <c r="Q55" s="135" t="str" cm="1">
        <f t="array" ref="Q55">_xlfn.IFS(P55="YES","PASS",P55="Yes","PASS",P55="yes","PASS",P55="y","PASS",P55="Y","PASS",P55="NO","FAIL",P55="No","FAIL",P55="no","FAIL",P55="N","FAIL",P55="n","FAIL",P55="","FAIL")</f>
        <v>FAIL</v>
      </c>
      <c r="R55" s="71"/>
      <c r="S55" s="70"/>
      <c r="T55" s="149"/>
      <c r="U55" s="139"/>
      <c r="V55" s="135" cm="1">
        <f t="array" ref="V55">_xlfn.IFS(OR(I55="FAIL",K55="FAIL",M55="FAIL",O55="FAIL",Q55="FAIL",U55="No",U55="NO",U55="no",U55="n",U55="N",U55=""),0,TRUE,135)</f>
        <v>0</v>
      </c>
      <c r="W55" s="141"/>
      <c r="X55" s="151">
        <v>1</v>
      </c>
      <c r="Y55" s="139"/>
      <c r="Z55" s="135" cm="1">
        <f t="array" ref="Z55">_xlfn.IFS(OR(I55="FAIL",K55="FAIL",M55="FAIL",O55="FAIL",Q55="FAIL",Y55="No",Y55="NO",Y55="no",Y55="n",Y55="N",Y55=""),0,TRUE,135)</f>
        <v>0</v>
      </c>
      <c r="AA55" s="71"/>
      <c r="AB55" s="70"/>
      <c r="AC55" s="139"/>
      <c r="AD55" s="135" cm="1">
        <f t="array" ref="AD55">_xlfn.IFS(OR(I55="FAIL",K55="FAIL",M55="FAIL",O55="FAIL",Q55="FAIL",AC55="No",AC55="NO",AC55="no",AC55="n",AC55="N",AC55=""),0,TRUE,330)</f>
        <v>0</v>
      </c>
      <c r="AE55" s="139"/>
      <c r="AF55" s="135" cm="1">
        <f t="array" ref="AF55">_xlfn.IFS(OR(I55="FAIL",K55="FAIL",M55="FAIL",O55="FAIL",Q55="FAIL",AE55="No",AE55="NO",AE55="no",AE55="n",AE55="N",AE55=""),0,TRUE,100)</f>
        <v>0</v>
      </c>
      <c r="AG55" s="71"/>
      <c r="AH55" s="70"/>
      <c r="AI55" s="139"/>
      <c r="AJ55" s="135" cm="1">
        <f t="array" ref="AJ55">_xlfn.IFS(OR(I55="FAIL",K55="FAIL",M55="FAIL",O55="FAIL",Q55="FAIL",AI55="No",AI55="NO",AI55="no",AI55="n",AI55="N",AI55=""),0,TRUE,500)</f>
        <v>0</v>
      </c>
      <c r="AK55" s="139"/>
      <c r="AL55" s="149"/>
      <c r="AM55" s="139"/>
      <c r="AN55" s="73"/>
      <c r="AO55" s="72"/>
      <c r="AP55" s="154"/>
      <c r="AQ55" s="155"/>
      <c r="AR55" s="128" cm="1">
        <f t="array" ref="AR55">_xlfn.IFS(OR(I55="FAIL",K55="FAIL",M55="FAIL",O55="FAIL",Q55="FAIL"),0,TRUE,(X55*AQ55))</f>
        <v>0</v>
      </c>
      <c r="AS55" s="132" cm="1">
        <f t="array" ref="AS55">_xlfn.IFS(AR55&gt;0,(AP55/AR55),TRUE,0)</f>
        <v>0</v>
      </c>
      <c r="AT55" s="71"/>
      <c r="AU55" s="74"/>
      <c r="AV55" s="116"/>
      <c r="AW55" s="75"/>
      <c r="AX55" s="77"/>
      <c r="AY55" s="123" cm="1">
        <f t="array" ref="AY55">_xlfn.IFS(AV55="YES",400,AV55="MAYBE",200,OR(I55="FAIL",K55="FAIL",M55="FAIL",O55="FAIL",Q55="FAIL",AV55="NO"),0)</f>
        <v>0</v>
      </c>
      <c r="AZ55" s="75"/>
      <c r="BA55" s="74"/>
      <c r="BB55" s="75"/>
      <c r="BC55" s="126">
        <f t="shared" si="0"/>
        <v>0</v>
      </c>
      <c r="BD55" s="76"/>
      <c r="BE55" s="77"/>
      <c r="BF55" s="77"/>
      <c r="BG55" s="77"/>
      <c r="BH55" s="172"/>
      <c r="BI55" s="173"/>
      <c r="BJ55" s="173"/>
      <c r="BK55" s="173"/>
      <c r="BL55" s="173"/>
      <c r="BM55" s="173"/>
      <c r="BN55" s="173"/>
      <c r="BO55" s="173"/>
      <c r="BP55" s="173"/>
      <c r="BQ55" s="174"/>
    </row>
    <row r="56" spans="1:69" ht="15.5" x14ac:dyDescent="0.35">
      <c r="A56" s="141"/>
      <c r="B56" s="141"/>
      <c r="C56" s="139"/>
      <c r="D56" s="141"/>
      <c r="E56" s="139"/>
      <c r="F56" s="69"/>
      <c r="G56" s="70"/>
      <c r="H56" s="141"/>
      <c r="I56" s="135" t="str" cm="1">
        <f t="array" ref="I56">_xlfn.IFS(OR(H56=Topics!$A$2:$A$26),"PASS",OR(H56=Topics!$A$27,H56=""),"FAIL")</f>
        <v>FAIL</v>
      </c>
      <c r="J56" s="147"/>
      <c r="K56" s="135" t="str" cm="1">
        <f t="array" ref="K56">_xlfn.IFS(J56=Audiences!$A$2,"PASS",OR(J56=Audiences!$A$3:$A$4,J56=""),"FAIL")</f>
        <v>FAIL</v>
      </c>
      <c r="L56" s="147"/>
      <c r="M56" s="135" t="str" cm="1">
        <f t="array" ref="M56">_xlfn.IFS(OR(L56=Formats!$A$2:$A$4),"PASS",OR(L56=Formats!$A$5,L56=""),"FAIL")</f>
        <v>FAIL</v>
      </c>
      <c r="N56" s="139"/>
      <c r="O56" s="135" t="str" cm="1">
        <f t="array" ref="O56">_xlfn.IFS(N56="YES","PASS",N56="Yes","PASS",N56="yes","PASS",N56="y","PASS",N56="Y","PASS",N56="NO","FAIL",N56="No","FAIL",N56="no","FAIL",N56="N","FAIL",N56="n","FAIL",N56="","FAIL")</f>
        <v>FAIL</v>
      </c>
      <c r="P56" s="139"/>
      <c r="Q56" s="135" t="str" cm="1">
        <f t="array" ref="Q56">_xlfn.IFS(P56="YES","PASS",P56="Yes","PASS",P56="yes","PASS",P56="y","PASS",P56="Y","PASS",P56="NO","FAIL",P56="No","FAIL",P56="no","FAIL",P56="N","FAIL",P56="n","FAIL",P56="","FAIL")</f>
        <v>FAIL</v>
      </c>
      <c r="R56" s="71"/>
      <c r="S56" s="70"/>
      <c r="T56" s="149"/>
      <c r="U56" s="139"/>
      <c r="V56" s="135" cm="1">
        <f t="array" ref="V56">_xlfn.IFS(OR(I56="FAIL",K56="FAIL",M56="FAIL",O56="FAIL",Q56="FAIL",U56="No",U56="NO",U56="no",U56="n",U56="N",U56=""),0,TRUE,135)</f>
        <v>0</v>
      </c>
      <c r="W56" s="141"/>
      <c r="X56" s="151">
        <v>1</v>
      </c>
      <c r="Y56" s="139"/>
      <c r="Z56" s="135" cm="1">
        <f t="array" ref="Z56">_xlfn.IFS(OR(I56="FAIL",K56="FAIL",M56="FAIL",O56="FAIL",Q56="FAIL",Y56="No",Y56="NO",Y56="no",Y56="n",Y56="N",Y56=""),0,TRUE,135)</f>
        <v>0</v>
      </c>
      <c r="AA56" s="71"/>
      <c r="AB56" s="70"/>
      <c r="AC56" s="139"/>
      <c r="AD56" s="135" cm="1">
        <f t="array" ref="AD56">_xlfn.IFS(OR(I56="FAIL",K56="FAIL",M56="FAIL",O56="FAIL",Q56="FAIL",AC56="No",AC56="NO",AC56="no",AC56="n",AC56="N",AC56=""),0,TRUE,330)</f>
        <v>0</v>
      </c>
      <c r="AE56" s="139"/>
      <c r="AF56" s="135" cm="1">
        <f t="array" ref="AF56">_xlfn.IFS(OR(I56="FAIL",K56="FAIL",M56="FAIL",O56="FAIL",Q56="FAIL",AE56="No",AE56="NO",AE56="no",AE56="n",AE56="N",AE56=""),0,TRUE,100)</f>
        <v>0</v>
      </c>
      <c r="AG56" s="71"/>
      <c r="AH56" s="70"/>
      <c r="AI56" s="139"/>
      <c r="AJ56" s="135" cm="1">
        <f t="array" ref="AJ56">_xlfn.IFS(OR(I56="FAIL",K56="FAIL",M56="FAIL",O56="FAIL",Q56="FAIL",AI56="No",AI56="NO",AI56="no",AI56="n",AI56="N",AI56=""),0,TRUE,500)</f>
        <v>0</v>
      </c>
      <c r="AK56" s="139"/>
      <c r="AL56" s="149"/>
      <c r="AM56" s="139"/>
      <c r="AN56" s="73"/>
      <c r="AO56" s="72"/>
      <c r="AP56" s="154"/>
      <c r="AQ56" s="155"/>
      <c r="AR56" s="128" cm="1">
        <f t="array" ref="AR56">_xlfn.IFS(OR(I56="FAIL",K56="FAIL",M56="FAIL",O56="FAIL",Q56="FAIL"),0,TRUE,(X56*AQ56))</f>
        <v>0</v>
      </c>
      <c r="AS56" s="132" cm="1">
        <f t="array" ref="AS56">_xlfn.IFS(AR56&gt;0,(AP56/AR56),TRUE,0)</f>
        <v>0</v>
      </c>
      <c r="AT56" s="71"/>
      <c r="AU56" s="74"/>
      <c r="AV56" s="116"/>
      <c r="AW56" s="75"/>
      <c r="AX56" s="77"/>
      <c r="AY56" s="123" cm="1">
        <f t="array" ref="AY56">_xlfn.IFS(AV56="YES",400,AV56="MAYBE",200,OR(I56="FAIL",K56="FAIL",M56="FAIL",O56="FAIL",Q56="FAIL",AV56="NO"),0)</f>
        <v>0</v>
      </c>
      <c r="AZ56" s="75"/>
      <c r="BA56" s="74"/>
      <c r="BB56" s="75"/>
      <c r="BC56" s="126">
        <f t="shared" si="0"/>
        <v>0</v>
      </c>
      <c r="BD56" s="76"/>
      <c r="BE56" s="77"/>
      <c r="BF56" s="77"/>
      <c r="BG56" s="77"/>
      <c r="BH56" s="172"/>
      <c r="BI56" s="173"/>
      <c r="BJ56" s="173"/>
      <c r="BK56" s="173"/>
      <c r="BL56" s="173"/>
      <c r="BM56" s="173"/>
      <c r="BN56" s="173"/>
      <c r="BO56" s="173"/>
      <c r="BP56" s="173"/>
      <c r="BQ56" s="174"/>
    </row>
    <row r="57" spans="1:69" ht="15.5" x14ac:dyDescent="0.35">
      <c r="A57" s="141"/>
      <c r="B57" s="141"/>
      <c r="C57" s="139"/>
      <c r="D57" s="141"/>
      <c r="E57" s="139"/>
      <c r="F57" s="69"/>
      <c r="G57" s="70"/>
      <c r="H57" s="141"/>
      <c r="I57" s="135" t="str" cm="1">
        <f t="array" ref="I57">_xlfn.IFS(OR(H57=Topics!$A$2:$A$26),"PASS",OR(H57=Topics!$A$27,H57=""),"FAIL")</f>
        <v>FAIL</v>
      </c>
      <c r="J57" s="147"/>
      <c r="K57" s="135" t="str" cm="1">
        <f t="array" ref="K57">_xlfn.IFS(J57=Audiences!$A$2,"PASS",OR(J57=Audiences!$A$3:$A$4,J57=""),"FAIL")</f>
        <v>FAIL</v>
      </c>
      <c r="L57" s="147"/>
      <c r="M57" s="135" t="str" cm="1">
        <f t="array" ref="M57">_xlfn.IFS(OR(L57=Formats!$A$2:$A$4),"PASS",OR(L57=Formats!$A$5,L57=""),"FAIL")</f>
        <v>FAIL</v>
      </c>
      <c r="N57" s="139"/>
      <c r="O57" s="135" t="str" cm="1">
        <f t="array" ref="O57">_xlfn.IFS(N57="YES","PASS",N57="Yes","PASS",N57="yes","PASS",N57="y","PASS",N57="Y","PASS",N57="NO","FAIL",N57="No","FAIL",N57="no","FAIL",N57="N","FAIL",N57="n","FAIL",N57="","FAIL")</f>
        <v>FAIL</v>
      </c>
      <c r="P57" s="139"/>
      <c r="Q57" s="135" t="str" cm="1">
        <f t="array" ref="Q57">_xlfn.IFS(P57="YES","PASS",P57="Yes","PASS",P57="yes","PASS",P57="y","PASS",P57="Y","PASS",P57="NO","FAIL",P57="No","FAIL",P57="no","FAIL",P57="N","FAIL",P57="n","FAIL",P57="","FAIL")</f>
        <v>FAIL</v>
      </c>
      <c r="R57" s="71"/>
      <c r="S57" s="70"/>
      <c r="T57" s="149"/>
      <c r="U57" s="139"/>
      <c r="V57" s="135" cm="1">
        <f t="array" ref="V57">_xlfn.IFS(OR(I57="FAIL",K57="FAIL",M57="FAIL",O57="FAIL",Q57="FAIL",U57="No",U57="NO",U57="no",U57="n",U57="N",U57=""),0,TRUE,135)</f>
        <v>0</v>
      </c>
      <c r="W57" s="141"/>
      <c r="X57" s="151">
        <v>1</v>
      </c>
      <c r="Y57" s="139"/>
      <c r="Z57" s="135" cm="1">
        <f t="array" ref="Z57">_xlfn.IFS(OR(I57="FAIL",K57="FAIL",M57="FAIL",O57="FAIL",Q57="FAIL",Y57="No",Y57="NO",Y57="no",Y57="n",Y57="N",Y57=""),0,TRUE,135)</f>
        <v>0</v>
      </c>
      <c r="AA57" s="71"/>
      <c r="AB57" s="70"/>
      <c r="AC57" s="139"/>
      <c r="AD57" s="135" cm="1">
        <f t="array" ref="AD57">_xlfn.IFS(OR(I57="FAIL",K57="FAIL",M57="FAIL",O57="FAIL",Q57="FAIL",AC57="No",AC57="NO",AC57="no",AC57="n",AC57="N",AC57=""),0,TRUE,330)</f>
        <v>0</v>
      </c>
      <c r="AE57" s="139"/>
      <c r="AF57" s="135" cm="1">
        <f t="array" ref="AF57">_xlfn.IFS(OR(I57="FAIL",K57="FAIL",M57="FAIL",O57="FAIL",Q57="FAIL",AE57="No",AE57="NO",AE57="no",AE57="n",AE57="N",AE57=""),0,TRUE,100)</f>
        <v>0</v>
      </c>
      <c r="AG57" s="71"/>
      <c r="AH57" s="70"/>
      <c r="AI57" s="139"/>
      <c r="AJ57" s="135" cm="1">
        <f t="array" ref="AJ57">_xlfn.IFS(OR(I57="FAIL",K57="FAIL",M57="FAIL",O57="FAIL",Q57="FAIL",AI57="No",AI57="NO",AI57="no",AI57="n",AI57="N",AI57=""),0,TRUE,500)</f>
        <v>0</v>
      </c>
      <c r="AK57" s="139"/>
      <c r="AL57" s="149"/>
      <c r="AM57" s="139"/>
      <c r="AN57" s="73"/>
      <c r="AO57" s="72"/>
      <c r="AP57" s="154"/>
      <c r="AQ57" s="155"/>
      <c r="AR57" s="128" cm="1">
        <f t="array" ref="AR57">_xlfn.IFS(OR(I57="FAIL",K57="FAIL",M57="FAIL",O57="FAIL",Q57="FAIL"),0,TRUE,(X57*AQ57))</f>
        <v>0</v>
      </c>
      <c r="AS57" s="132" cm="1">
        <f t="array" ref="AS57">_xlfn.IFS(AR57&gt;0,(AP57/AR57),TRUE,0)</f>
        <v>0</v>
      </c>
      <c r="AT57" s="71"/>
      <c r="AU57" s="74"/>
      <c r="AV57" s="116"/>
      <c r="AW57" s="75"/>
      <c r="AX57" s="77"/>
      <c r="AY57" s="123" cm="1">
        <f t="array" ref="AY57">_xlfn.IFS(AV57="YES",400,AV57="MAYBE",200,OR(I57="FAIL",K57="FAIL",M57="FAIL",O57="FAIL",Q57="FAIL",AV57="NO"),0)</f>
        <v>0</v>
      </c>
      <c r="AZ57" s="75"/>
      <c r="BA57" s="74"/>
      <c r="BB57" s="75"/>
      <c r="BC57" s="126">
        <f t="shared" si="0"/>
        <v>0</v>
      </c>
      <c r="BD57" s="76"/>
      <c r="BE57" s="77"/>
      <c r="BF57" s="77"/>
      <c r="BG57" s="77"/>
      <c r="BH57" s="172"/>
      <c r="BI57" s="173"/>
      <c r="BJ57" s="173"/>
      <c r="BK57" s="173"/>
      <c r="BL57" s="173"/>
      <c r="BM57" s="173"/>
      <c r="BN57" s="173"/>
      <c r="BO57" s="173"/>
      <c r="BP57" s="173"/>
      <c r="BQ57" s="174"/>
    </row>
    <row r="58" spans="1:69" ht="15.5" x14ac:dyDescent="0.35">
      <c r="A58" s="141"/>
      <c r="B58" s="141"/>
      <c r="C58" s="139"/>
      <c r="D58" s="141"/>
      <c r="E58" s="139"/>
      <c r="F58" s="69"/>
      <c r="G58" s="70"/>
      <c r="H58" s="141"/>
      <c r="I58" s="135" t="str" cm="1">
        <f t="array" ref="I58">_xlfn.IFS(OR(H58=Topics!$A$2:$A$26),"PASS",OR(H58=Topics!$A$27,H58=""),"FAIL")</f>
        <v>FAIL</v>
      </c>
      <c r="J58" s="147"/>
      <c r="K58" s="135" t="str" cm="1">
        <f t="array" ref="K58">_xlfn.IFS(J58=Audiences!$A$2,"PASS",OR(J58=Audiences!$A$3:$A$4,J58=""),"FAIL")</f>
        <v>FAIL</v>
      </c>
      <c r="L58" s="147"/>
      <c r="M58" s="135" t="str" cm="1">
        <f t="array" ref="M58">_xlfn.IFS(OR(L58=Formats!$A$2:$A$4),"PASS",OR(L58=Formats!$A$5,L58=""),"FAIL")</f>
        <v>FAIL</v>
      </c>
      <c r="N58" s="139"/>
      <c r="O58" s="135" t="str" cm="1">
        <f t="array" ref="O58">_xlfn.IFS(N58="YES","PASS",N58="Yes","PASS",N58="yes","PASS",N58="y","PASS",N58="Y","PASS",N58="NO","FAIL",N58="No","FAIL",N58="no","FAIL",N58="N","FAIL",N58="n","FAIL",N58="","FAIL")</f>
        <v>FAIL</v>
      </c>
      <c r="P58" s="139"/>
      <c r="Q58" s="135" t="str" cm="1">
        <f t="array" ref="Q58">_xlfn.IFS(P58="YES","PASS",P58="Yes","PASS",P58="yes","PASS",P58="y","PASS",P58="Y","PASS",P58="NO","FAIL",P58="No","FAIL",P58="no","FAIL",P58="N","FAIL",P58="n","FAIL",P58="","FAIL")</f>
        <v>FAIL</v>
      </c>
      <c r="R58" s="71"/>
      <c r="S58" s="70"/>
      <c r="T58" s="149"/>
      <c r="U58" s="139"/>
      <c r="V58" s="135" cm="1">
        <f t="array" ref="V58">_xlfn.IFS(OR(I58="FAIL",K58="FAIL",M58="FAIL",O58="FAIL",Q58="FAIL",U58="No",U58="NO",U58="no",U58="n",U58="N",U58=""),0,TRUE,135)</f>
        <v>0</v>
      </c>
      <c r="W58" s="141"/>
      <c r="X58" s="151">
        <v>1</v>
      </c>
      <c r="Y58" s="139"/>
      <c r="Z58" s="135" cm="1">
        <f t="array" ref="Z58">_xlfn.IFS(OR(I58="FAIL",K58="FAIL",M58="FAIL",O58="FAIL",Q58="FAIL",Y58="No",Y58="NO",Y58="no",Y58="n",Y58="N",Y58=""),0,TRUE,135)</f>
        <v>0</v>
      </c>
      <c r="AA58" s="71"/>
      <c r="AB58" s="70"/>
      <c r="AC58" s="139"/>
      <c r="AD58" s="135" cm="1">
        <f t="array" ref="AD58">_xlfn.IFS(OR(I58="FAIL",K58="FAIL",M58="FAIL",O58="FAIL",Q58="FAIL",AC58="No",AC58="NO",AC58="no",AC58="n",AC58="N",AC58=""),0,TRUE,330)</f>
        <v>0</v>
      </c>
      <c r="AE58" s="139"/>
      <c r="AF58" s="135" cm="1">
        <f t="array" ref="AF58">_xlfn.IFS(OR(I58="FAIL",K58="FAIL",M58="FAIL",O58="FAIL",Q58="FAIL",AE58="No",AE58="NO",AE58="no",AE58="n",AE58="N",AE58=""),0,TRUE,100)</f>
        <v>0</v>
      </c>
      <c r="AG58" s="71"/>
      <c r="AH58" s="70"/>
      <c r="AI58" s="139"/>
      <c r="AJ58" s="135" cm="1">
        <f t="array" ref="AJ58">_xlfn.IFS(OR(I58="FAIL",K58="FAIL",M58="FAIL",O58="FAIL",Q58="FAIL",AI58="No",AI58="NO",AI58="no",AI58="n",AI58="N",AI58=""),0,TRUE,500)</f>
        <v>0</v>
      </c>
      <c r="AK58" s="139"/>
      <c r="AL58" s="149"/>
      <c r="AM58" s="139"/>
      <c r="AN58" s="73"/>
      <c r="AO58" s="72"/>
      <c r="AP58" s="154"/>
      <c r="AQ58" s="155"/>
      <c r="AR58" s="128" cm="1">
        <f t="array" ref="AR58">_xlfn.IFS(OR(I58="FAIL",K58="FAIL",M58="FAIL",O58="FAIL",Q58="FAIL"),0,TRUE,(X58*AQ58))</f>
        <v>0</v>
      </c>
      <c r="AS58" s="132" cm="1">
        <f t="array" ref="AS58">_xlfn.IFS(AR58&gt;0,(AP58/AR58),TRUE,0)</f>
        <v>0</v>
      </c>
      <c r="AT58" s="71"/>
      <c r="AU58" s="74"/>
      <c r="AV58" s="116"/>
      <c r="AW58" s="75"/>
      <c r="AX58" s="77"/>
      <c r="AY58" s="123" cm="1">
        <f t="array" ref="AY58">_xlfn.IFS(AV58="YES",400,AV58="MAYBE",200,OR(I58="FAIL",K58="FAIL",M58="FAIL",O58="FAIL",Q58="FAIL",AV58="NO"),0)</f>
        <v>0</v>
      </c>
      <c r="AZ58" s="75"/>
      <c r="BA58" s="74"/>
      <c r="BB58" s="75"/>
      <c r="BC58" s="126">
        <f t="shared" si="0"/>
        <v>0</v>
      </c>
      <c r="BD58" s="76"/>
      <c r="BE58" s="77"/>
      <c r="BF58" s="77"/>
      <c r="BG58" s="77"/>
      <c r="BH58" s="172"/>
      <c r="BI58" s="173"/>
      <c r="BJ58" s="173"/>
      <c r="BK58" s="173"/>
      <c r="BL58" s="173"/>
      <c r="BM58" s="173"/>
      <c r="BN58" s="173"/>
      <c r="BO58" s="173"/>
      <c r="BP58" s="173"/>
      <c r="BQ58" s="174"/>
    </row>
    <row r="59" spans="1:69" ht="15.5" x14ac:dyDescent="0.35">
      <c r="A59" s="141"/>
      <c r="B59" s="141"/>
      <c r="C59" s="139"/>
      <c r="D59" s="141"/>
      <c r="E59" s="139"/>
      <c r="F59" s="69"/>
      <c r="G59" s="70"/>
      <c r="H59" s="141"/>
      <c r="I59" s="135" t="str" cm="1">
        <f t="array" ref="I59">_xlfn.IFS(OR(H59=Topics!$A$2:$A$26),"PASS",OR(H59=Topics!$A$27,H59=""),"FAIL")</f>
        <v>FAIL</v>
      </c>
      <c r="J59" s="147"/>
      <c r="K59" s="135" t="str" cm="1">
        <f t="array" ref="K59">_xlfn.IFS(J59=Audiences!$A$2,"PASS",OR(J59=Audiences!$A$3:$A$4,J59=""),"FAIL")</f>
        <v>FAIL</v>
      </c>
      <c r="L59" s="147"/>
      <c r="M59" s="135" t="str" cm="1">
        <f t="array" ref="M59">_xlfn.IFS(OR(L59=Formats!$A$2:$A$4),"PASS",OR(L59=Formats!$A$5,L59=""),"FAIL")</f>
        <v>FAIL</v>
      </c>
      <c r="N59" s="139"/>
      <c r="O59" s="135" t="str" cm="1">
        <f t="array" ref="O59">_xlfn.IFS(N59="YES","PASS",N59="Yes","PASS",N59="yes","PASS",N59="y","PASS",N59="Y","PASS",N59="NO","FAIL",N59="No","FAIL",N59="no","FAIL",N59="N","FAIL",N59="n","FAIL",N59="","FAIL")</f>
        <v>FAIL</v>
      </c>
      <c r="P59" s="139"/>
      <c r="Q59" s="135" t="str" cm="1">
        <f t="array" ref="Q59">_xlfn.IFS(P59="YES","PASS",P59="Yes","PASS",P59="yes","PASS",P59="y","PASS",P59="Y","PASS",P59="NO","FAIL",P59="No","FAIL",P59="no","FAIL",P59="N","FAIL",P59="n","FAIL",P59="","FAIL")</f>
        <v>FAIL</v>
      </c>
      <c r="R59" s="71"/>
      <c r="S59" s="70"/>
      <c r="T59" s="149"/>
      <c r="U59" s="139"/>
      <c r="V59" s="135" cm="1">
        <f t="array" ref="V59">_xlfn.IFS(OR(I59="FAIL",K59="FAIL",M59="FAIL",O59="FAIL",Q59="FAIL",U59="No",U59="NO",U59="no",U59="n",U59="N",U59=""),0,TRUE,135)</f>
        <v>0</v>
      </c>
      <c r="W59" s="141"/>
      <c r="X59" s="151">
        <v>1</v>
      </c>
      <c r="Y59" s="139"/>
      <c r="Z59" s="135" cm="1">
        <f t="array" ref="Z59">_xlfn.IFS(OR(I59="FAIL",K59="FAIL",M59="FAIL",O59="FAIL",Q59="FAIL",Y59="No",Y59="NO",Y59="no",Y59="n",Y59="N",Y59=""),0,TRUE,135)</f>
        <v>0</v>
      </c>
      <c r="AA59" s="71"/>
      <c r="AB59" s="70"/>
      <c r="AC59" s="139"/>
      <c r="AD59" s="135" cm="1">
        <f t="array" ref="AD59">_xlfn.IFS(OR(I59="FAIL",K59="FAIL",M59="FAIL",O59="FAIL",Q59="FAIL",AC59="No",AC59="NO",AC59="no",AC59="n",AC59="N",AC59=""),0,TRUE,330)</f>
        <v>0</v>
      </c>
      <c r="AE59" s="139"/>
      <c r="AF59" s="135" cm="1">
        <f t="array" ref="AF59">_xlfn.IFS(OR(I59="FAIL",K59="FAIL",M59="FAIL",O59="FAIL",Q59="FAIL",AE59="No",AE59="NO",AE59="no",AE59="n",AE59="N",AE59=""),0,TRUE,100)</f>
        <v>0</v>
      </c>
      <c r="AG59" s="71"/>
      <c r="AH59" s="70"/>
      <c r="AI59" s="139"/>
      <c r="AJ59" s="135" cm="1">
        <f t="array" ref="AJ59">_xlfn.IFS(OR(I59="FAIL",K59="FAIL",M59="FAIL",O59="FAIL",Q59="FAIL",AI59="No",AI59="NO",AI59="no",AI59="n",AI59="N",AI59=""),0,TRUE,500)</f>
        <v>0</v>
      </c>
      <c r="AK59" s="139"/>
      <c r="AL59" s="149"/>
      <c r="AM59" s="139"/>
      <c r="AN59" s="73"/>
      <c r="AO59" s="72"/>
      <c r="AP59" s="154"/>
      <c r="AQ59" s="155"/>
      <c r="AR59" s="128" cm="1">
        <f t="array" ref="AR59">_xlfn.IFS(OR(I59="FAIL",K59="FAIL",M59="FAIL",O59="FAIL",Q59="FAIL"),0,TRUE,(X59*AQ59))</f>
        <v>0</v>
      </c>
      <c r="AS59" s="132" cm="1">
        <f t="array" ref="AS59">_xlfn.IFS(AR59&gt;0,(AP59/AR59),TRUE,0)</f>
        <v>0</v>
      </c>
      <c r="AT59" s="71"/>
      <c r="AU59" s="74"/>
      <c r="AV59" s="116"/>
      <c r="AW59" s="75"/>
      <c r="AX59" s="77"/>
      <c r="AY59" s="123" cm="1">
        <f t="array" ref="AY59">_xlfn.IFS(AV59="YES",400,AV59="MAYBE",200,OR(I59="FAIL",K59="FAIL",M59="FAIL",O59="FAIL",Q59="FAIL",AV59="NO"),0)</f>
        <v>0</v>
      </c>
      <c r="AZ59" s="75"/>
      <c r="BA59" s="74"/>
      <c r="BB59" s="75"/>
      <c r="BC59" s="126">
        <f t="shared" si="0"/>
        <v>0</v>
      </c>
      <c r="BD59" s="76"/>
      <c r="BE59" s="77"/>
      <c r="BF59" s="77"/>
      <c r="BG59" s="77"/>
      <c r="BH59" s="172"/>
      <c r="BI59" s="173"/>
      <c r="BJ59" s="173"/>
      <c r="BK59" s="173"/>
      <c r="BL59" s="173"/>
      <c r="BM59" s="173"/>
      <c r="BN59" s="173"/>
      <c r="BO59" s="173"/>
      <c r="BP59" s="173"/>
      <c r="BQ59" s="174"/>
    </row>
    <row r="60" spans="1:69" ht="15.5" x14ac:dyDescent="0.35">
      <c r="A60" s="141"/>
      <c r="B60" s="141"/>
      <c r="C60" s="139"/>
      <c r="D60" s="141"/>
      <c r="E60" s="139"/>
      <c r="F60" s="69"/>
      <c r="G60" s="70"/>
      <c r="H60" s="141"/>
      <c r="I60" s="135" t="str" cm="1">
        <f t="array" ref="I60">_xlfn.IFS(OR(H60=Topics!$A$2:$A$26),"PASS",OR(H60=Topics!$A$27,H60=""),"FAIL")</f>
        <v>FAIL</v>
      </c>
      <c r="J60" s="147"/>
      <c r="K60" s="135" t="str" cm="1">
        <f t="array" ref="K60">_xlfn.IFS(J60=Audiences!$A$2,"PASS",OR(J60=Audiences!$A$3:$A$4,J60=""),"FAIL")</f>
        <v>FAIL</v>
      </c>
      <c r="L60" s="147"/>
      <c r="M60" s="135" t="str" cm="1">
        <f t="array" ref="M60">_xlfn.IFS(OR(L60=Formats!$A$2:$A$4),"PASS",OR(L60=Formats!$A$5,L60=""),"FAIL")</f>
        <v>FAIL</v>
      </c>
      <c r="N60" s="139"/>
      <c r="O60" s="135" t="str" cm="1">
        <f t="array" ref="O60">_xlfn.IFS(N60="YES","PASS",N60="Yes","PASS",N60="yes","PASS",N60="y","PASS",N60="Y","PASS",N60="NO","FAIL",N60="No","FAIL",N60="no","FAIL",N60="N","FAIL",N60="n","FAIL",N60="","FAIL")</f>
        <v>FAIL</v>
      </c>
      <c r="P60" s="139"/>
      <c r="Q60" s="135" t="str" cm="1">
        <f t="array" ref="Q60">_xlfn.IFS(P60="YES","PASS",P60="Yes","PASS",P60="yes","PASS",P60="y","PASS",P60="Y","PASS",P60="NO","FAIL",P60="No","FAIL",P60="no","FAIL",P60="N","FAIL",P60="n","FAIL",P60="","FAIL")</f>
        <v>FAIL</v>
      </c>
      <c r="R60" s="71"/>
      <c r="S60" s="70"/>
      <c r="T60" s="149"/>
      <c r="U60" s="139"/>
      <c r="V60" s="135" cm="1">
        <f t="array" ref="V60">_xlfn.IFS(OR(I60="FAIL",K60="FAIL",M60="FAIL",O60="FAIL",Q60="FAIL",U60="No",U60="NO",U60="no",U60="n",U60="N",U60=""),0,TRUE,135)</f>
        <v>0</v>
      </c>
      <c r="W60" s="141"/>
      <c r="X60" s="151">
        <v>1</v>
      </c>
      <c r="Y60" s="139"/>
      <c r="Z60" s="135" cm="1">
        <f t="array" ref="Z60">_xlfn.IFS(OR(I60="FAIL",K60="FAIL",M60="FAIL",O60="FAIL",Q60="FAIL",Y60="No",Y60="NO",Y60="no",Y60="n",Y60="N",Y60=""),0,TRUE,135)</f>
        <v>0</v>
      </c>
      <c r="AA60" s="71"/>
      <c r="AB60" s="70"/>
      <c r="AC60" s="139"/>
      <c r="AD60" s="135" cm="1">
        <f t="array" ref="AD60">_xlfn.IFS(OR(I60="FAIL",K60="FAIL",M60="FAIL",O60="FAIL",Q60="FAIL",AC60="No",AC60="NO",AC60="no",AC60="n",AC60="N",AC60=""),0,TRUE,330)</f>
        <v>0</v>
      </c>
      <c r="AE60" s="139"/>
      <c r="AF60" s="135" cm="1">
        <f t="array" ref="AF60">_xlfn.IFS(OR(I60="FAIL",K60="FAIL",M60="FAIL",O60="FAIL",Q60="FAIL",AE60="No",AE60="NO",AE60="no",AE60="n",AE60="N",AE60=""),0,TRUE,100)</f>
        <v>0</v>
      </c>
      <c r="AG60" s="71"/>
      <c r="AH60" s="70"/>
      <c r="AI60" s="139"/>
      <c r="AJ60" s="135" cm="1">
        <f t="array" ref="AJ60">_xlfn.IFS(OR(I60="FAIL",K60="FAIL",M60="FAIL",O60="FAIL",Q60="FAIL",AI60="No",AI60="NO",AI60="no",AI60="n",AI60="N",AI60=""),0,TRUE,500)</f>
        <v>0</v>
      </c>
      <c r="AK60" s="139"/>
      <c r="AL60" s="149"/>
      <c r="AM60" s="139"/>
      <c r="AN60" s="73"/>
      <c r="AO60" s="72"/>
      <c r="AP60" s="154"/>
      <c r="AQ60" s="155"/>
      <c r="AR60" s="128" cm="1">
        <f t="array" ref="AR60">_xlfn.IFS(OR(I60="FAIL",K60="FAIL",M60="FAIL",O60="FAIL",Q60="FAIL"),0,TRUE,(X60*AQ60))</f>
        <v>0</v>
      </c>
      <c r="AS60" s="132" cm="1">
        <f t="array" ref="AS60">_xlfn.IFS(AR60&gt;0,(AP60/AR60),TRUE,0)</f>
        <v>0</v>
      </c>
      <c r="AT60" s="71"/>
      <c r="AU60" s="74"/>
      <c r="AV60" s="116"/>
      <c r="AW60" s="75"/>
      <c r="AX60" s="77"/>
      <c r="AY60" s="123" cm="1">
        <f t="array" ref="AY60">_xlfn.IFS(AV60="YES",400,AV60="MAYBE",200,OR(I60="FAIL",K60="FAIL",M60="FAIL",O60="FAIL",Q60="FAIL",AV60="NO"),0)</f>
        <v>0</v>
      </c>
      <c r="AZ60" s="75"/>
      <c r="BA60" s="74"/>
      <c r="BB60" s="75"/>
      <c r="BC60" s="126">
        <f t="shared" si="0"/>
        <v>0</v>
      </c>
      <c r="BD60" s="76"/>
      <c r="BE60" s="77"/>
      <c r="BF60" s="77"/>
      <c r="BG60" s="77"/>
      <c r="BH60" s="172"/>
      <c r="BI60" s="173"/>
      <c r="BJ60" s="173"/>
      <c r="BK60" s="173"/>
      <c r="BL60" s="173"/>
      <c r="BM60" s="173"/>
      <c r="BN60" s="173"/>
      <c r="BO60" s="173"/>
      <c r="BP60" s="173"/>
      <c r="BQ60" s="174"/>
    </row>
    <row r="61" spans="1:69" ht="15.5" x14ac:dyDescent="0.35">
      <c r="A61" s="141"/>
      <c r="B61" s="141"/>
      <c r="C61" s="139"/>
      <c r="D61" s="141"/>
      <c r="E61" s="139"/>
      <c r="F61" s="69"/>
      <c r="G61" s="70"/>
      <c r="H61" s="141"/>
      <c r="I61" s="135" t="str" cm="1">
        <f t="array" ref="I61">_xlfn.IFS(OR(H61=Topics!$A$2:$A$26),"PASS",OR(H61=Topics!$A$27,H61=""),"FAIL")</f>
        <v>FAIL</v>
      </c>
      <c r="J61" s="147"/>
      <c r="K61" s="135" t="str" cm="1">
        <f t="array" ref="K61">_xlfn.IFS(J61=Audiences!$A$2,"PASS",OR(J61=Audiences!$A$3:$A$4,J61=""),"FAIL")</f>
        <v>FAIL</v>
      </c>
      <c r="L61" s="147"/>
      <c r="M61" s="135" t="str" cm="1">
        <f t="array" ref="M61">_xlfn.IFS(OR(L61=Formats!$A$2:$A$4),"PASS",OR(L61=Formats!$A$5,L61=""),"FAIL")</f>
        <v>FAIL</v>
      </c>
      <c r="N61" s="139"/>
      <c r="O61" s="135" t="str" cm="1">
        <f t="array" ref="O61">_xlfn.IFS(N61="YES","PASS",N61="Yes","PASS",N61="yes","PASS",N61="y","PASS",N61="Y","PASS",N61="NO","FAIL",N61="No","FAIL",N61="no","FAIL",N61="N","FAIL",N61="n","FAIL",N61="","FAIL")</f>
        <v>FAIL</v>
      </c>
      <c r="P61" s="139"/>
      <c r="Q61" s="135" t="str" cm="1">
        <f t="array" ref="Q61">_xlfn.IFS(P61="YES","PASS",P61="Yes","PASS",P61="yes","PASS",P61="y","PASS",P61="Y","PASS",P61="NO","FAIL",P61="No","FAIL",P61="no","FAIL",P61="N","FAIL",P61="n","FAIL",P61="","FAIL")</f>
        <v>FAIL</v>
      </c>
      <c r="R61" s="71"/>
      <c r="S61" s="70"/>
      <c r="T61" s="149"/>
      <c r="U61" s="139"/>
      <c r="V61" s="135" cm="1">
        <f t="array" ref="V61">_xlfn.IFS(OR(I61="FAIL",K61="FAIL",M61="FAIL",O61="FAIL",Q61="FAIL",U61="No",U61="NO",U61="no",U61="n",U61="N",U61=""),0,TRUE,135)</f>
        <v>0</v>
      </c>
      <c r="W61" s="141"/>
      <c r="X61" s="151">
        <v>1</v>
      </c>
      <c r="Y61" s="139"/>
      <c r="Z61" s="135" cm="1">
        <f t="array" ref="Z61">_xlfn.IFS(OR(I61="FAIL",K61="FAIL",M61="FAIL",O61="FAIL",Q61="FAIL",Y61="No",Y61="NO",Y61="no",Y61="n",Y61="N",Y61=""),0,TRUE,135)</f>
        <v>0</v>
      </c>
      <c r="AA61" s="71"/>
      <c r="AB61" s="70"/>
      <c r="AC61" s="139"/>
      <c r="AD61" s="135" cm="1">
        <f t="array" ref="AD61">_xlfn.IFS(OR(I61="FAIL",K61="FAIL",M61="FAIL",O61="FAIL",Q61="FAIL",AC61="No",AC61="NO",AC61="no",AC61="n",AC61="N",AC61=""),0,TRUE,330)</f>
        <v>0</v>
      </c>
      <c r="AE61" s="139"/>
      <c r="AF61" s="135" cm="1">
        <f t="array" ref="AF61">_xlfn.IFS(OR(I61="FAIL",K61="FAIL",M61="FAIL",O61="FAIL",Q61="FAIL",AE61="No",AE61="NO",AE61="no",AE61="n",AE61="N",AE61=""),0,TRUE,100)</f>
        <v>0</v>
      </c>
      <c r="AG61" s="71"/>
      <c r="AH61" s="70"/>
      <c r="AI61" s="139"/>
      <c r="AJ61" s="135" cm="1">
        <f t="array" ref="AJ61">_xlfn.IFS(OR(I61="FAIL",K61="FAIL",M61="FAIL",O61="FAIL",Q61="FAIL",AI61="No",AI61="NO",AI61="no",AI61="n",AI61="N",AI61=""),0,TRUE,500)</f>
        <v>0</v>
      </c>
      <c r="AK61" s="139"/>
      <c r="AL61" s="149"/>
      <c r="AM61" s="139"/>
      <c r="AN61" s="73"/>
      <c r="AO61" s="72"/>
      <c r="AP61" s="154"/>
      <c r="AQ61" s="155"/>
      <c r="AR61" s="128" cm="1">
        <f t="array" ref="AR61">_xlfn.IFS(OR(I61="FAIL",K61="FAIL",M61="FAIL",O61="FAIL",Q61="FAIL"),0,TRUE,(X61*AQ61))</f>
        <v>0</v>
      </c>
      <c r="AS61" s="132" cm="1">
        <f t="array" ref="AS61">_xlfn.IFS(AR61&gt;0,(AP61/AR61),TRUE,0)</f>
        <v>0</v>
      </c>
      <c r="AT61" s="71"/>
      <c r="AU61" s="74"/>
      <c r="AV61" s="116"/>
      <c r="AW61" s="75"/>
      <c r="AX61" s="77"/>
      <c r="AY61" s="123" cm="1">
        <f t="array" ref="AY61">_xlfn.IFS(AV61="YES",400,AV61="MAYBE",200,OR(I61="FAIL",K61="FAIL",M61="FAIL",O61="FAIL",Q61="FAIL",AV61="NO"),0)</f>
        <v>0</v>
      </c>
      <c r="AZ61" s="75"/>
      <c r="BA61" s="74"/>
      <c r="BB61" s="75"/>
      <c r="BC61" s="126">
        <f t="shared" si="0"/>
        <v>0</v>
      </c>
      <c r="BD61" s="76"/>
      <c r="BE61" s="77"/>
      <c r="BF61" s="77"/>
      <c r="BG61" s="77"/>
      <c r="BH61" s="172"/>
      <c r="BI61" s="173"/>
      <c r="BJ61" s="173"/>
      <c r="BK61" s="173"/>
      <c r="BL61" s="173"/>
      <c r="BM61" s="173"/>
      <c r="BN61" s="173"/>
      <c r="BO61" s="173"/>
      <c r="BP61" s="173"/>
      <c r="BQ61" s="174"/>
    </row>
    <row r="62" spans="1:69" ht="15.5" x14ac:dyDescent="0.35">
      <c r="A62" s="141"/>
      <c r="B62" s="141"/>
      <c r="C62" s="139"/>
      <c r="D62" s="141"/>
      <c r="E62" s="139"/>
      <c r="F62" s="69"/>
      <c r="G62" s="70"/>
      <c r="H62" s="141"/>
      <c r="I62" s="135" t="str" cm="1">
        <f t="array" ref="I62">_xlfn.IFS(OR(H62=Topics!$A$2:$A$26),"PASS",OR(H62=Topics!$A$27,H62=""),"FAIL")</f>
        <v>FAIL</v>
      </c>
      <c r="J62" s="147"/>
      <c r="K62" s="135" t="str" cm="1">
        <f t="array" ref="K62">_xlfn.IFS(J62=Audiences!$A$2,"PASS",OR(J62=Audiences!$A$3:$A$4,J62=""),"FAIL")</f>
        <v>FAIL</v>
      </c>
      <c r="L62" s="147"/>
      <c r="M62" s="135" t="str" cm="1">
        <f t="array" ref="M62">_xlfn.IFS(OR(L62=Formats!$A$2:$A$4),"PASS",OR(L62=Formats!$A$5,L62=""),"FAIL")</f>
        <v>FAIL</v>
      </c>
      <c r="N62" s="139"/>
      <c r="O62" s="135" t="str" cm="1">
        <f t="array" ref="O62">_xlfn.IFS(N62="YES","PASS",N62="Yes","PASS",N62="yes","PASS",N62="y","PASS",N62="Y","PASS",N62="NO","FAIL",N62="No","FAIL",N62="no","FAIL",N62="N","FAIL",N62="n","FAIL",N62="","FAIL")</f>
        <v>FAIL</v>
      </c>
      <c r="P62" s="139"/>
      <c r="Q62" s="135" t="str" cm="1">
        <f t="array" ref="Q62">_xlfn.IFS(P62="YES","PASS",P62="Yes","PASS",P62="yes","PASS",P62="y","PASS",P62="Y","PASS",P62="NO","FAIL",P62="No","FAIL",P62="no","FAIL",P62="N","FAIL",P62="n","FAIL",P62="","FAIL")</f>
        <v>FAIL</v>
      </c>
      <c r="R62" s="71"/>
      <c r="S62" s="70"/>
      <c r="T62" s="149"/>
      <c r="U62" s="139"/>
      <c r="V62" s="135" cm="1">
        <f t="array" ref="V62">_xlfn.IFS(OR(I62="FAIL",K62="FAIL",M62="FAIL",O62="FAIL",Q62="FAIL",U62="No",U62="NO",U62="no",U62="n",U62="N",U62=""),0,TRUE,135)</f>
        <v>0</v>
      </c>
      <c r="W62" s="141"/>
      <c r="X62" s="151">
        <v>1</v>
      </c>
      <c r="Y62" s="139"/>
      <c r="Z62" s="135" cm="1">
        <f t="array" ref="Z62">_xlfn.IFS(OR(I62="FAIL",K62="FAIL",M62="FAIL",O62="FAIL",Q62="FAIL",Y62="No",Y62="NO",Y62="no",Y62="n",Y62="N",Y62=""),0,TRUE,135)</f>
        <v>0</v>
      </c>
      <c r="AA62" s="71"/>
      <c r="AB62" s="70"/>
      <c r="AC62" s="139"/>
      <c r="AD62" s="135" cm="1">
        <f t="array" ref="AD62">_xlfn.IFS(OR(I62="FAIL",K62="FAIL",M62="FAIL",O62="FAIL",Q62="FAIL",AC62="No",AC62="NO",AC62="no",AC62="n",AC62="N",AC62=""),0,TRUE,330)</f>
        <v>0</v>
      </c>
      <c r="AE62" s="139"/>
      <c r="AF62" s="135" cm="1">
        <f t="array" ref="AF62">_xlfn.IFS(OR(I62="FAIL",K62="FAIL",M62="FAIL",O62="FAIL",Q62="FAIL",AE62="No",AE62="NO",AE62="no",AE62="n",AE62="N",AE62=""),0,TRUE,100)</f>
        <v>0</v>
      </c>
      <c r="AG62" s="71"/>
      <c r="AH62" s="70"/>
      <c r="AI62" s="139"/>
      <c r="AJ62" s="135" cm="1">
        <f t="array" ref="AJ62">_xlfn.IFS(OR(I62="FAIL",K62="FAIL",M62="FAIL",O62="FAIL",Q62="FAIL",AI62="No",AI62="NO",AI62="no",AI62="n",AI62="N",AI62=""),0,TRUE,500)</f>
        <v>0</v>
      </c>
      <c r="AK62" s="139"/>
      <c r="AL62" s="149"/>
      <c r="AM62" s="139"/>
      <c r="AN62" s="73"/>
      <c r="AO62" s="72"/>
      <c r="AP62" s="154"/>
      <c r="AQ62" s="155"/>
      <c r="AR62" s="128" cm="1">
        <f t="array" ref="AR62">_xlfn.IFS(OR(I62="FAIL",K62="FAIL",M62="FAIL",O62="FAIL",Q62="FAIL"),0,TRUE,(X62*AQ62))</f>
        <v>0</v>
      </c>
      <c r="AS62" s="132" cm="1">
        <f t="array" ref="AS62">_xlfn.IFS(AR62&gt;0,(AP62/AR62),TRUE,0)</f>
        <v>0</v>
      </c>
      <c r="AT62" s="71"/>
      <c r="AU62" s="74"/>
      <c r="AV62" s="116"/>
      <c r="AW62" s="75"/>
      <c r="AX62" s="77"/>
      <c r="AY62" s="123" cm="1">
        <f t="array" ref="AY62">_xlfn.IFS(AV62="YES",400,AV62="MAYBE",200,OR(I62="FAIL",K62="FAIL",M62="FAIL",O62="FAIL",Q62="FAIL",AV62="NO"),0)</f>
        <v>0</v>
      </c>
      <c r="AZ62" s="75"/>
      <c r="BA62" s="74"/>
      <c r="BB62" s="75"/>
      <c r="BC62" s="126">
        <f t="shared" si="0"/>
        <v>0</v>
      </c>
      <c r="BD62" s="76"/>
      <c r="BE62" s="77"/>
      <c r="BF62" s="77"/>
      <c r="BG62" s="77"/>
      <c r="BH62" s="172"/>
      <c r="BI62" s="173"/>
      <c r="BJ62" s="173"/>
      <c r="BK62" s="173"/>
      <c r="BL62" s="173"/>
      <c r="BM62" s="173"/>
      <c r="BN62" s="173"/>
      <c r="BO62" s="173"/>
      <c r="BP62" s="173"/>
      <c r="BQ62" s="174"/>
    </row>
    <row r="63" spans="1:69" ht="15.5" x14ac:dyDescent="0.35">
      <c r="A63" s="141"/>
      <c r="B63" s="141"/>
      <c r="C63" s="139"/>
      <c r="D63" s="141"/>
      <c r="E63" s="139"/>
      <c r="F63" s="69"/>
      <c r="G63" s="70"/>
      <c r="H63" s="141"/>
      <c r="I63" s="135" t="str" cm="1">
        <f t="array" ref="I63">_xlfn.IFS(OR(H63=Topics!$A$2:$A$26),"PASS",OR(H63=Topics!$A$27,H63=""),"FAIL")</f>
        <v>FAIL</v>
      </c>
      <c r="J63" s="147"/>
      <c r="K63" s="135" t="str" cm="1">
        <f t="array" ref="K63">_xlfn.IFS(J63=Audiences!$A$2,"PASS",OR(J63=Audiences!$A$3:$A$4,J63=""),"FAIL")</f>
        <v>FAIL</v>
      </c>
      <c r="L63" s="147"/>
      <c r="M63" s="135" t="str" cm="1">
        <f t="array" ref="M63">_xlfn.IFS(OR(L63=Formats!$A$2:$A$4),"PASS",OR(L63=Formats!$A$5,L63=""),"FAIL")</f>
        <v>FAIL</v>
      </c>
      <c r="N63" s="139"/>
      <c r="O63" s="135" t="str" cm="1">
        <f t="array" ref="O63">_xlfn.IFS(N63="YES","PASS",N63="Yes","PASS",N63="yes","PASS",N63="y","PASS",N63="Y","PASS",N63="NO","FAIL",N63="No","FAIL",N63="no","FAIL",N63="N","FAIL",N63="n","FAIL",N63="","FAIL")</f>
        <v>FAIL</v>
      </c>
      <c r="P63" s="139"/>
      <c r="Q63" s="135" t="str" cm="1">
        <f t="array" ref="Q63">_xlfn.IFS(P63="YES","PASS",P63="Yes","PASS",P63="yes","PASS",P63="y","PASS",P63="Y","PASS",P63="NO","FAIL",P63="No","FAIL",P63="no","FAIL",P63="N","FAIL",P63="n","FAIL",P63="","FAIL")</f>
        <v>FAIL</v>
      </c>
      <c r="R63" s="71"/>
      <c r="S63" s="70"/>
      <c r="T63" s="149"/>
      <c r="U63" s="139"/>
      <c r="V63" s="135" cm="1">
        <f t="array" ref="V63">_xlfn.IFS(OR(I63="FAIL",K63="FAIL",M63="FAIL",O63="FAIL",Q63="FAIL",U63="No",U63="NO",U63="no",U63="n",U63="N",U63=""),0,TRUE,135)</f>
        <v>0</v>
      </c>
      <c r="W63" s="141"/>
      <c r="X63" s="151">
        <v>1</v>
      </c>
      <c r="Y63" s="139"/>
      <c r="Z63" s="135" cm="1">
        <f t="array" ref="Z63">_xlfn.IFS(OR(I63="FAIL",K63="FAIL",M63="FAIL",O63="FAIL",Q63="FAIL",Y63="No",Y63="NO",Y63="no",Y63="n",Y63="N",Y63=""),0,TRUE,135)</f>
        <v>0</v>
      </c>
      <c r="AA63" s="71"/>
      <c r="AB63" s="70"/>
      <c r="AC63" s="139"/>
      <c r="AD63" s="135" cm="1">
        <f t="array" ref="AD63">_xlfn.IFS(OR(I63="FAIL",K63="FAIL",M63="FAIL",O63="FAIL",Q63="FAIL",AC63="No",AC63="NO",AC63="no",AC63="n",AC63="N",AC63=""),0,TRUE,330)</f>
        <v>0</v>
      </c>
      <c r="AE63" s="139"/>
      <c r="AF63" s="135" cm="1">
        <f t="array" ref="AF63">_xlfn.IFS(OR(I63="FAIL",K63="FAIL",M63="FAIL",O63="FAIL",Q63="FAIL",AE63="No",AE63="NO",AE63="no",AE63="n",AE63="N",AE63=""),0,TRUE,100)</f>
        <v>0</v>
      </c>
      <c r="AG63" s="71"/>
      <c r="AH63" s="70"/>
      <c r="AI63" s="139"/>
      <c r="AJ63" s="135" cm="1">
        <f t="array" ref="AJ63">_xlfn.IFS(OR(I63="FAIL",K63="FAIL",M63="FAIL",O63="FAIL",Q63="FAIL",AI63="No",AI63="NO",AI63="no",AI63="n",AI63="N",AI63=""),0,TRUE,500)</f>
        <v>0</v>
      </c>
      <c r="AK63" s="139"/>
      <c r="AL63" s="149"/>
      <c r="AM63" s="139"/>
      <c r="AN63" s="73"/>
      <c r="AO63" s="72"/>
      <c r="AP63" s="154"/>
      <c r="AQ63" s="155"/>
      <c r="AR63" s="128" cm="1">
        <f t="array" ref="AR63">_xlfn.IFS(OR(I63="FAIL",K63="FAIL",M63="FAIL",O63="FAIL",Q63="FAIL"),0,TRUE,(X63*AQ63))</f>
        <v>0</v>
      </c>
      <c r="AS63" s="132" cm="1">
        <f t="array" ref="AS63">_xlfn.IFS(AR63&gt;0,(AP63/AR63),TRUE,0)</f>
        <v>0</v>
      </c>
      <c r="AT63" s="71"/>
      <c r="AU63" s="74"/>
      <c r="AV63" s="116"/>
      <c r="AW63" s="75"/>
      <c r="AX63" s="77"/>
      <c r="AY63" s="123" cm="1">
        <f t="array" ref="AY63">_xlfn.IFS(AV63="YES",400,AV63="MAYBE",200,OR(I63="FAIL",K63="FAIL",M63="FAIL",O63="FAIL",Q63="FAIL",AV63="NO"),0)</f>
        <v>0</v>
      </c>
      <c r="AZ63" s="75"/>
      <c r="BA63" s="74"/>
      <c r="BB63" s="75"/>
      <c r="BC63" s="126">
        <f t="shared" si="0"/>
        <v>0</v>
      </c>
      <c r="BD63" s="76"/>
      <c r="BE63" s="77"/>
      <c r="BF63" s="77"/>
      <c r="BG63" s="77"/>
      <c r="BH63" s="172"/>
      <c r="BI63" s="173"/>
      <c r="BJ63" s="173"/>
      <c r="BK63" s="173"/>
      <c r="BL63" s="173"/>
      <c r="BM63" s="173"/>
      <c r="BN63" s="173"/>
      <c r="BO63" s="173"/>
      <c r="BP63" s="173"/>
      <c r="BQ63" s="174"/>
    </row>
    <row r="64" spans="1:69" ht="15.5" x14ac:dyDescent="0.35">
      <c r="A64" s="141"/>
      <c r="B64" s="141"/>
      <c r="C64" s="139"/>
      <c r="D64" s="141"/>
      <c r="E64" s="139"/>
      <c r="F64" s="69"/>
      <c r="G64" s="70"/>
      <c r="H64" s="141"/>
      <c r="I64" s="135" t="str" cm="1">
        <f t="array" ref="I64">_xlfn.IFS(OR(H64=Topics!$A$2:$A$26),"PASS",OR(H64=Topics!$A$27,H64=""),"FAIL")</f>
        <v>FAIL</v>
      </c>
      <c r="J64" s="147"/>
      <c r="K64" s="135" t="str" cm="1">
        <f t="array" ref="K64">_xlfn.IFS(J64=Audiences!$A$2,"PASS",OR(J64=Audiences!$A$3:$A$4,J64=""),"FAIL")</f>
        <v>FAIL</v>
      </c>
      <c r="L64" s="147"/>
      <c r="M64" s="135" t="str" cm="1">
        <f t="array" ref="M64">_xlfn.IFS(OR(L64=Formats!$A$2:$A$4),"PASS",OR(L64=Formats!$A$5,L64=""),"FAIL")</f>
        <v>FAIL</v>
      </c>
      <c r="N64" s="139"/>
      <c r="O64" s="135" t="str" cm="1">
        <f t="array" ref="O64">_xlfn.IFS(N64="YES","PASS",N64="Yes","PASS",N64="yes","PASS",N64="y","PASS",N64="Y","PASS",N64="NO","FAIL",N64="No","FAIL",N64="no","FAIL",N64="N","FAIL",N64="n","FAIL",N64="","FAIL")</f>
        <v>FAIL</v>
      </c>
      <c r="P64" s="139"/>
      <c r="Q64" s="135" t="str" cm="1">
        <f t="array" ref="Q64">_xlfn.IFS(P64="YES","PASS",P64="Yes","PASS",P64="yes","PASS",P64="y","PASS",P64="Y","PASS",P64="NO","FAIL",P64="No","FAIL",P64="no","FAIL",P64="N","FAIL",P64="n","FAIL",P64="","FAIL")</f>
        <v>FAIL</v>
      </c>
      <c r="R64" s="71"/>
      <c r="S64" s="70"/>
      <c r="T64" s="149"/>
      <c r="U64" s="139"/>
      <c r="V64" s="135" cm="1">
        <f t="array" ref="V64">_xlfn.IFS(OR(I64="FAIL",K64="FAIL",M64="FAIL",O64="FAIL",Q64="FAIL",U64="No",U64="NO",U64="no",U64="n",U64="N",U64=""),0,TRUE,135)</f>
        <v>0</v>
      </c>
      <c r="W64" s="141"/>
      <c r="X64" s="151">
        <v>1</v>
      </c>
      <c r="Y64" s="139"/>
      <c r="Z64" s="135" cm="1">
        <f t="array" ref="Z64">_xlfn.IFS(OR(I64="FAIL",K64="FAIL",M64="FAIL",O64="FAIL",Q64="FAIL",Y64="No",Y64="NO",Y64="no",Y64="n",Y64="N",Y64=""),0,TRUE,135)</f>
        <v>0</v>
      </c>
      <c r="AA64" s="71"/>
      <c r="AB64" s="70"/>
      <c r="AC64" s="139"/>
      <c r="AD64" s="135" cm="1">
        <f t="array" ref="AD64">_xlfn.IFS(OR(I64="FAIL",K64="FAIL",M64="FAIL",O64="FAIL",Q64="FAIL",AC64="No",AC64="NO",AC64="no",AC64="n",AC64="N",AC64=""),0,TRUE,330)</f>
        <v>0</v>
      </c>
      <c r="AE64" s="139"/>
      <c r="AF64" s="135" cm="1">
        <f t="array" ref="AF64">_xlfn.IFS(OR(I64="FAIL",K64="FAIL",M64="FAIL",O64="FAIL",Q64="FAIL",AE64="No",AE64="NO",AE64="no",AE64="n",AE64="N",AE64=""),0,TRUE,100)</f>
        <v>0</v>
      </c>
      <c r="AG64" s="71"/>
      <c r="AH64" s="70"/>
      <c r="AI64" s="139"/>
      <c r="AJ64" s="135" cm="1">
        <f t="array" ref="AJ64">_xlfn.IFS(OR(I64="FAIL",K64="FAIL",M64="FAIL",O64="FAIL",Q64="FAIL",AI64="No",AI64="NO",AI64="no",AI64="n",AI64="N",AI64=""),0,TRUE,500)</f>
        <v>0</v>
      </c>
      <c r="AK64" s="139"/>
      <c r="AL64" s="149"/>
      <c r="AM64" s="139"/>
      <c r="AN64" s="73"/>
      <c r="AO64" s="72"/>
      <c r="AP64" s="154"/>
      <c r="AQ64" s="155"/>
      <c r="AR64" s="128" cm="1">
        <f t="array" ref="AR64">_xlfn.IFS(OR(I64="FAIL",K64="FAIL",M64="FAIL",O64="FAIL",Q64="FAIL"),0,TRUE,(X64*AQ64))</f>
        <v>0</v>
      </c>
      <c r="AS64" s="132" cm="1">
        <f t="array" ref="AS64">_xlfn.IFS(AR64&gt;0,(AP64/AR64),TRUE,0)</f>
        <v>0</v>
      </c>
      <c r="AT64" s="71"/>
      <c r="AU64" s="74"/>
      <c r="AV64" s="116"/>
      <c r="AW64" s="75"/>
      <c r="AX64" s="77"/>
      <c r="AY64" s="123" cm="1">
        <f t="array" ref="AY64">_xlfn.IFS(AV64="YES",400,AV64="MAYBE",200,OR(I64="FAIL",K64="FAIL",M64="FAIL",O64="FAIL",Q64="FAIL",AV64="NO"),0)</f>
        <v>0</v>
      </c>
      <c r="AZ64" s="75"/>
      <c r="BA64" s="74"/>
      <c r="BB64" s="75"/>
      <c r="BC64" s="126">
        <f t="shared" si="0"/>
        <v>0</v>
      </c>
      <c r="BD64" s="76"/>
      <c r="BE64" s="77"/>
      <c r="BF64" s="77"/>
      <c r="BG64" s="77"/>
      <c r="BH64" s="172"/>
      <c r="BI64" s="173"/>
      <c r="BJ64" s="173"/>
      <c r="BK64" s="173"/>
      <c r="BL64" s="173"/>
      <c r="BM64" s="173"/>
      <c r="BN64" s="173"/>
      <c r="BO64" s="173"/>
      <c r="BP64" s="173"/>
      <c r="BQ64" s="174"/>
    </row>
    <row r="65" spans="1:69" ht="15.5" x14ac:dyDescent="0.35">
      <c r="A65" s="141"/>
      <c r="B65" s="141"/>
      <c r="C65" s="139"/>
      <c r="D65" s="141"/>
      <c r="E65" s="139"/>
      <c r="F65" s="69"/>
      <c r="G65" s="70"/>
      <c r="H65" s="141"/>
      <c r="I65" s="135" t="str" cm="1">
        <f t="array" ref="I65">_xlfn.IFS(OR(H65=Topics!$A$2:$A$26),"PASS",OR(H65=Topics!$A$27,H65=""),"FAIL")</f>
        <v>FAIL</v>
      </c>
      <c r="J65" s="147"/>
      <c r="K65" s="135" t="str" cm="1">
        <f t="array" ref="K65">_xlfn.IFS(J65=Audiences!$A$2,"PASS",OR(J65=Audiences!$A$3:$A$4,J65=""),"FAIL")</f>
        <v>FAIL</v>
      </c>
      <c r="L65" s="147"/>
      <c r="M65" s="135" t="str" cm="1">
        <f t="array" ref="M65">_xlfn.IFS(OR(L65=Formats!$A$2:$A$4),"PASS",OR(L65=Formats!$A$5,L65=""),"FAIL")</f>
        <v>FAIL</v>
      </c>
      <c r="N65" s="139"/>
      <c r="O65" s="135" t="str" cm="1">
        <f t="array" ref="O65">_xlfn.IFS(N65="YES","PASS",N65="Yes","PASS",N65="yes","PASS",N65="y","PASS",N65="Y","PASS",N65="NO","FAIL",N65="No","FAIL",N65="no","FAIL",N65="N","FAIL",N65="n","FAIL",N65="","FAIL")</f>
        <v>FAIL</v>
      </c>
      <c r="P65" s="139"/>
      <c r="Q65" s="135" t="str" cm="1">
        <f t="array" ref="Q65">_xlfn.IFS(P65="YES","PASS",P65="Yes","PASS",P65="yes","PASS",P65="y","PASS",P65="Y","PASS",P65="NO","FAIL",P65="No","FAIL",P65="no","FAIL",P65="N","FAIL",P65="n","FAIL",P65="","FAIL")</f>
        <v>FAIL</v>
      </c>
      <c r="R65" s="71"/>
      <c r="S65" s="70"/>
      <c r="T65" s="149"/>
      <c r="U65" s="139"/>
      <c r="V65" s="135" cm="1">
        <f t="array" ref="V65">_xlfn.IFS(OR(I65="FAIL",K65="FAIL",M65="FAIL",O65="FAIL",Q65="FAIL",U65="No",U65="NO",U65="no",U65="n",U65="N",U65=""),0,TRUE,135)</f>
        <v>0</v>
      </c>
      <c r="W65" s="141"/>
      <c r="X65" s="151">
        <v>1</v>
      </c>
      <c r="Y65" s="139"/>
      <c r="Z65" s="135" cm="1">
        <f t="array" ref="Z65">_xlfn.IFS(OR(I65="FAIL",K65="FAIL",M65="FAIL",O65="FAIL",Q65="FAIL",Y65="No",Y65="NO",Y65="no",Y65="n",Y65="N",Y65=""),0,TRUE,135)</f>
        <v>0</v>
      </c>
      <c r="AA65" s="71"/>
      <c r="AB65" s="70"/>
      <c r="AC65" s="139"/>
      <c r="AD65" s="135" cm="1">
        <f t="array" ref="AD65">_xlfn.IFS(OR(I65="FAIL",K65="FAIL",M65="FAIL",O65="FAIL",Q65="FAIL",AC65="No",AC65="NO",AC65="no",AC65="n",AC65="N",AC65=""),0,TRUE,330)</f>
        <v>0</v>
      </c>
      <c r="AE65" s="139"/>
      <c r="AF65" s="135" cm="1">
        <f t="array" ref="AF65">_xlfn.IFS(OR(I65="FAIL",K65="FAIL",M65="FAIL",O65="FAIL",Q65="FAIL",AE65="No",AE65="NO",AE65="no",AE65="n",AE65="N",AE65=""),0,TRUE,100)</f>
        <v>0</v>
      </c>
      <c r="AG65" s="71"/>
      <c r="AH65" s="70"/>
      <c r="AI65" s="139"/>
      <c r="AJ65" s="135" cm="1">
        <f t="array" ref="AJ65">_xlfn.IFS(OR(I65="FAIL",K65="FAIL",M65="FAIL",O65="FAIL",Q65="FAIL",AI65="No",AI65="NO",AI65="no",AI65="n",AI65="N",AI65=""),0,TRUE,500)</f>
        <v>0</v>
      </c>
      <c r="AK65" s="139"/>
      <c r="AL65" s="149"/>
      <c r="AM65" s="139"/>
      <c r="AN65" s="73"/>
      <c r="AO65" s="72"/>
      <c r="AP65" s="154"/>
      <c r="AQ65" s="155"/>
      <c r="AR65" s="128" cm="1">
        <f t="array" ref="AR65">_xlfn.IFS(OR(I65="FAIL",K65="FAIL",M65="FAIL",O65="FAIL",Q65="FAIL"),0,TRUE,(X65*AQ65))</f>
        <v>0</v>
      </c>
      <c r="AS65" s="132" cm="1">
        <f t="array" ref="AS65">_xlfn.IFS(AR65&gt;0,(AP65/AR65),TRUE,0)</f>
        <v>0</v>
      </c>
      <c r="AT65" s="71"/>
      <c r="AU65" s="74"/>
      <c r="AV65" s="116"/>
      <c r="AW65" s="75"/>
      <c r="AX65" s="77"/>
      <c r="AY65" s="123" cm="1">
        <f t="array" ref="AY65">_xlfn.IFS(AV65="YES",400,AV65="MAYBE",200,OR(I65="FAIL",K65="FAIL",M65="FAIL",O65="FAIL",Q65="FAIL",AV65="NO"),0)</f>
        <v>0</v>
      </c>
      <c r="AZ65" s="75"/>
      <c r="BA65" s="74"/>
      <c r="BB65" s="75"/>
      <c r="BC65" s="126">
        <f t="shared" si="0"/>
        <v>0</v>
      </c>
      <c r="BD65" s="76"/>
      <c r="BE65" s="77"/>
      <c r="BF65" s="77"/>
      <c r="BG65" s="77"/>
      <c r="BH65" s="172"/>
      <c r="BI65" s="173"/>
      <c r="BJ65" s="173"/>
      <c r="BK65" s="173"/>
      <c r="BL65" s="173"/>
      <c r="BM65" s="173"/>
      <c r="BN65" s="173"/>
      <c r="BO65" s="173"/>
      <c r="BP65" s="173"/>
      <c r="BQ65" s="174"/>
    </row>
    <row r="66" spans="1:69" ht="15.5" x14ac:dyDescent="0.35">
      <c r="A66" s="141"/>
      <c r="B66" s="141"/>
      <c r="C66" s="139"/>
      <c r="D66" s="141"/>
      <c r="E66" s="139"/>
      <c r="F66" s="69"/>
      <c r="G66" s="70"/>
      <c r="H66" s="141"/>
      <c r="I66" s="135" t="str" cm="1">
        <f t="array" ref="I66">_xlfn.IFS(OR(H66=Topics!$A$2:$A$26),"PASS",OR(H66=Topics!$A$27,H66=""),"FAIL")</f>
        <v>FAIL</v>
      </c>
      <c r="J66" s="147"/>
      <c r="K66" s="135" t="str" cm="1">
        <f t="array" ref="K66">_xlfn.IFS(J66=Audiences!$A$2,"PASS",OR(J66=Audiences!$A$3:$A$4,J66=""),"FAIL")</f>
        <v>FAIL</v>
      </c>
      <c r="L66" s="147"/>
      <c r="M66" s="135" t="str" cm="1">
        <f t="array" ref="M66">_xlfn.IFS(OR(L66=Formats!$A$2:$A$4),"PASS",OR(L66=Formats!$A$5,L66=""),"FAIL")</f>
        <v>FAIL</v>
      </c>
      <c r="N66" s="139"/>
      <c r="O66" s="135" t="str" cm="1">
        <f t="array" ref="O66">_xlfn.IFS(N66="YES","PASS",N66="Yes","PASS",N66="yes","PASS",N66="y","PASS",N66="Y","PASS",N66="NO","FAIL",N66="No","FAIL",N66="no","FAIL",N66="N","FAIL",N66="n","FAIL",N66="","FAIL")</f>
        <v>FAIL</v>
      </c>
      <c r="P66" s="139"/>
      <c r="Q66" s="135" t="str" cm="1">
        <f t="array" ref="Q66">_xlfn.IFS(P66="YES","PASS",P66="Yes","PASS",P66="yes","PASS",P66="y","PASS",P66="Y","PASS",P66="NO","FAIL",P66="No","FAIL",P66="no","FAIL",P66="N","FAIL",P66="n","FAIL",P66="","FAIL")</f>
        <v>FAIL</v>
      </c>
      <c r="R66" s="71"/>
      <c r="S66" s="70"/>
      <c r="T66" s="149"/>
      <c r="U66" s="139"/>
      <c r="V66" s="135" cm="1">
        <f t="array" ref="V66">_xlfn.IFS(OR(I66="FAIL",K66="FAIL",M66="FAIL",O66="FAIL",Q66="FAIL",U66="No",U66="NO",U66="no",U66="n",U66="N",U66=""),0,TRUE,135)</f>
        <v>0</v>
      </c>
      <c r="W66" s="141"/>
      <c r="X66" s="151">
        <v>1</v>
      </c>
      <c r="Y66" s="139"/>
      <c r="Z66" s="135" cm="1">
        <f t="array" ref="Z66">_xlfn.IFS(OR(I66="FAIL",K66="FAIL",M66="FAIL",O66="FAIL",Q66="FAIL",Y66="No",Y66="NO",Y66="no",Y66="n",Y66="N",Y66=""),0,TRUE,135)</f>
        <v>0</v>
      </c>
      <c r="AA66" s="71"/>
      <c r="AB66" s="70"/>
      <c r="AC66" s="139"/>
      <c r="AD66" s="135" cm="1">
        <f t="array" ref="AD66">_xlfn.IFS(OR(I66="FAIL",K66="FAIL",M66="FAIL",O66="FAIL",Q66="FAIL",AC66="No",AC66="NO",AC66="no",AC66="n",AC66="N",AC66=""),0,TRUE,330)</f>
        <v>0</v>
      </c>
      <c r="AE66" s="139"/>
      <c r="AF66" s="135" cm="1">
        <f t="array" ref="AF66">_xlfn.IFS(OR(I66="FAIL",K66="FAIL",M66="FAIL",O66="FAIL",Q66="FAIL",AE66="No",AE66="NO",AE66="no",AE66="n",AE66="N",AE66=""),0,TRUE,100)</f>
        <v>0</v>
      </c>
      <c r="AG66" s="71"/>
      <c r="AH66" s="70"/>
      <c r="AI66" s="139"/>
      <c r="AJ66" s="135" cm="1">
        <f t="array" ref="AJ66">_xlfn.IFS(OR(I66="FAIL",K66="FAIL",M66="FAIL",O66="FAIL",Q66="FAIL",AI66="No",AI66="NO",AI66="no",AI66="n",AI66="N",AI66=""),0,TRUE,500)</f>
        <v>0</v>
      </c>
      <c r="AK66" s="139"/>
      <c r="AL66" s="149"/>
      <c r="AM66" s="139"/>
      <c r="AN66" s="73"/>
      <c r="AO66" s="72"/>
      <c r="AP66" s="154"/>
      <c r="AQ66" s="155"/>
      <c r="AR66" s="128" cm="1">
        <f t="array" ref="AR66">_xlfn.IFS(OR(I66="FAIL",K66="FAIL",M66="FAIL",O66="FAIL",Q66="FAIL"),0,TRUE,(X66*AQ66))</f>
        <v>0</v>
      </c>
      <c r="AS66" s="132" cm="1">
        <f t="array" ref="AS66">_xlfn.IFS(AR66&gt;0,(AP66/AR66),TRUE,0)</f>
        <v>0</v>
      </c>
      <c r="AT66" s="71"/>
      <c r="AU66" s="74"/>
      <c r="AV66" s="116"/>
      <c r="AW66" s="75"/>
      <c r="AX66" s="77"/>
      <c r="AY66" s="123" cm="1">
        <f t="array" ref="AY66">_xlfn.IFS(AV66="YES",400,AV66="MAYBE",200,OR(I66="FAIL",K66="FAIL",M66="FAIL",O66="FAIL",Q66="FAIL",AV66="NO"),0)</f>
        <v>0</v>
      </c>
      <c r="AZ66" s="75"/>
      <c r="BA66" s="74"/>
      <c r="BB66" s="75"/>
      <c r="BC66" s="126">
        <f t="shared" si="0"/>
        <v>0</v>
      </c>
      <c r="BD66" s="76"/>
      <c r="BE66" s="77"/>
      <c r="BF66" s="77"/>
      <c r="BG66" s="77"/>
      <c r="BH66" s="172"/>
      <c r="BI66" s="173"/>
      <c r="BJ66" s="173"/>
      <c r="BK66" s="173"/>
      <c r="BL66" s="173"/>
      <c r="BM66" s="173"/>
      <c r="BN66" s="173"/>
      <c r="BO66" s="173"/>
      <c r="BP66" s="173"/>
      <c r="BQ66" s="174"/>
    </row>
    <row r="67" spans="1:69" ht="15.5" x14ac:dyDescent="0.35">
      <c r="A67" s="141"/>
      <c r="B67" s="141"/>
      <c r="C67" s="139"/>
      <c r="D67" s="141"/>
      <c r="E67" s="139"/>
      <c r="F67" s="69"/>
      <c r="G67" s="70"/>
      <c r="H67" s="141"/>
      <c r="I67" s="135" t="str" cm="1">
        <f t="array" ref="I67">_xlfn.IFS(OR(H67=Topics!$A$2:$A$26),"PASS",OR(H67=Topics!$A$27,H67=""),"FAIL")</f>
        <v>FAIL</v>
      </c>
      <c r="J67" s="147"/>
      <c r="K67" s="135" t="str" cm="1">
        <f t="array" ref="K67">_xlfn.IFS(J67=Audiences!$A$2,"PASS",OR(J67=Audiences!$A$3:$A$4,J67=""),"FAIL")</f>
        <v>FAIL</v>
      </c>
      <c r="L67" s="147"/>
      <c r="M67" s="135" t="str" cm="1">
        <f t="array" ref="M67">_xlfn.IFS(OR(L67=Formats!$A$2:$A$4),"PASS",OR(L67=Formats!$A$5,L67=""),"FAIL")</f>
        <v>FAIL</v>
      </c>
      <c r="N67" s="139"/>
      <c r="O67" s="135" t="str" cm="1">
        <f t="array" ref="O67">_xlfn.IFS(N67="YES","PASS",N67="Yes","PASS",N67="yes","PASS",N67="y","PASS",N67="Y","PASS",N67="NO","FAIL",N67="No","FAIL",N67="no","FAIL",N67="N","FAIL",N67="n","FAIL",N67="","FAIL")</f>
        <v>FAIL</v>
      </c>
      <c r="P67" s="139"/>
      <c r="Q67" s="135" t="str" cm="1">
        <f t="array" ref="Q67">_xlfn.IFS(P67="YES","PASS",P67="Yes","PASS",P67="yes","PASS",P67="y","PASS",P67="Y","PASS",P67="NO","FAIL",P67="No","FAIL",P67="no","FAIL",P67="N","FAIL",P67="n","FAIL",P67="","FAIL")</f>
        <v>FAIL</v>
      </c>
      <c r="R67" s="71"/>
      <c r="S67" s="70"/>
      <c r="T67" s="149"/>
      <c r="U67" s="139"/>
      <c r="V67" s="135" cm="1">
        <f t="array" ref="V67">_xlfn.IFS(OR(I67="FAIL",K67="FAIL",M67="FAIL",O67="FAIL",Q67="FAIL",U67="No",U67="NO",U67="no",U67="n",U67="N",U67=""),0,TRUE,135)</f>
        <v>0</v>
      </c>
      <c r="W67" s="141"/>
      <c r="X67" s="151">
        <v>1</v>
      </c>
      <c r="Y67" s="139"/>
      <c r="Z67" s="135" cm="1">
        <f t="array" ref="Z67">_xlfn.IFS(OR(I67="FAIL",K67="FAIL",M67="FAIL",O67="FAIL",Q67="FAIL",Y67="No",Y67="NO",Y67="no",Y67="n",Y67="N",Y67=""),0,TRUE,135)</f>
        <v>0</v>
      </c>
      <c r="AA67" s="71"/>
      <c r="AB67" s="70"/>
      <c r="AC67" s="139"/>
      <c r="AD67" s="135" cm="1">
        <f t="array" ref="AD67">_xlfn.IFS(OR(I67="FAIL",K67="FAIL",M67="FAIL",O67="FAIL",Q67="FAIL",AC67="No",AC67="NO",AC67="no",AC67="n",AC67="N",AC67=""),0,TRUE,330)</f>
        <v>0</v>
      </c>
      <c r="AE67" s="139"/>
      <c r="AF67" s="135" cm="1">
        <f t="array" ref="AF67">_xlfn.IFS(OR(I67="FAIL",K67="FAIL",M67="FAIL",O67="FAIL",Q67="FAIL",AE67="No",AE67="NO",AE67="no",AE67="n",AE67="N",AE67=""),0,TRUE,100)</f>
        <v>0</v>
      </c>
      <c r="AG67" s="71"/>
      <c r="AH67" s="70"/>
      <c r="AI67" s="139"/>
      <c r="AJ67" s="135" cm="1">
        <f t="array" ref="AJ67">_xlfn.IFS(OR(I67="FAIL",K67="FAIL",M67="FAIL",O67="FAIL",Q67="FAIL",AI67="No",AI67="NO",AI67="no",AI67="n",AI67="N",AI67=""),0,TRUE,500)</f>
        <v>0</v>
      </c>
      <c r="AK67" s="139"/>
      <c r="AL67" s="149"/>
      <c r="AM67" s="139"/>
      <c r="AN67" s="73"/>
      <c r="AO67" s="72"/>
      <c r="AP67" s="154"/>
      <c r="AQ67" s="155"/>
      <c r="AR67" s="128" cm="1">
        <f t="array" ref="AR67">_xlfn.IFS(OR(I67="FAIL",K67="FAIL",M67="FAIL",O67="FAIL",Q67="FAIL"),0,TRUE,(X67*AQ67))</f>
        <v>0</v>
      </c>
      <c r="AS67" s="132" cm="1">
        <f t="array" ref="AS67">_xlfn.IFS(AR67&gt;0,(AP67/AR67),TRUE,0)</f>
        <v>0</v>
      </c>
      <c r="AT67" s="71"/>
      <c r="AU67" s="74"/>
      <c r="AV67" s="116"/>
      <c r="AW67" s="75"/>
      <c r="AX67" s="77"/>
      <c r="AY67" s="123" cm="1">
        <f t="array" ref="AY67">_xlfn.IFS(AV67="YES",400,AV67="MAYBE",200,OR(I67="FAIL",K67="FAIL",M67="FAIL",O67="FAIL",Q67="FAIL",AV67="NO"),0)</f>
        <v>0</v>
      </c>
      <c r="AZ67" s="75"/>
      <c r="BA67" s="74"/>
      <c r="BB67" s="75"/>
      <c r="BC67" s="126">
        <f t="shared" si="0"/>
        <v>0</v>
      </c>
      <c r="BD67" s="76"/>
      <c r="BE67" s="77"/>
      <c r="BF67" s="77"/>
      <c r="BG67" s="77"/>
      <c r="BH67" s="172"/>
      <c r="BI67" s="173"/>
      <c r="BJ67" s="173"/>
      <c r="BK67" s="173"/>
      <c r="BL67" s="173"/>
      <c r="BM67" s="173"/>
      <c r="BN67" s="173"/>
      <c r="BO67" s="173"/>
      <c r="BP67" s="173"/>
      <c r="BQ67" s="174"/>
    </row>
    <row r="68" spans="1:69" ht="15.5" x14ac:dyDescent="0.35">
      <c r="A68" s="141"/>
      <c r="B68" s="141"/>
      <c r="C68" s="139"/>
      <c r="D68" s="141"/>
      <c r="E68" s="139"/>
      <c r="F68" s="69"/>
      <c r="G68" s="70"/>
      <c r="H68" s="141"/>
      <c r="I68" s="135" t="str" cm="1">
        <f t="array" ref="I68">_xlfn.IFS(OR(H68=Topics!$A$2:$A$26),"PASS",OR(H68=Topics!$A$27,H68=""),"FAIL")</f>
        <v>FAIL</v>
      </c>
      <c r="J68" s="147"/>
      <c r="K68" s="135" t="str" cm="1">
        <f t="array" ref="K68">_xlfn.IFS(J68=Audiences!$A$2,"PASS",OR(J68=Audiences!$A$3:$A$4,J68=""),"FAIL")</f>
        <v>FAIL</v>
      </c>
      <c r="L68" s="147"/>
      <c r="M68" s="135" t="str" cm="1">
        <f t="array" ref="M68">_xlfn.IFS(OR(L68=Formats!$A$2:$A$4),"PASS",OR(L68=Formats!$A$5,L68=""),"FAIL")</f>
        <v>FAIL</v>
      </c>
      <c r="N68" s="139"/>
      <c r="O68" s="135" t="str" cm="1">
        <f t="array" ref="O68">_xlfn.IFS(N68="YES","PASS",N68="Yes","PASS",N68="yes","PASS",N68="y","PASS",N68="Y","PASS",N68="NO","FAIL",N68="No","FAIL",N68="no","FAIL",N68="N","FAIL",N68="n","FAIL",N68="","FAIL")</f>
        <v>FAIL</v>
      </c>
      <c r="P68" s="139"/>
      <c r="Q68" s="135" t="str" cm="1">
        <f t="array" ref="Q68">_xlfn.IFS(P68="YES","PASS",P68="Yes","PASS",P68="yes","PASS",P68="y","PASS",P68="Y","PASS",P68="NO","FAIL",P68="No","FAIL",P68="no","FAIL",P68="N","FAIL",P68="n","FAIL",P68="","FAIL")</f>
        <v>FAIL</v>
      </c>
      <c r="R68" s="71"/>
      <c r="S68" s="70"/>
      <c r="T68" s="149"/>
      <c r="U68" s="139"/>
      <c r="V68" s="135" cm="1">
        <f t="array" ref="V68">_xlfn.IFS(OR(I68="FAIL",K68="FAIL",M68="FAIL",O68="FAIL",Q68="FAIL",U68="No",U68="NO",U68="no",U68="n",U68="N",U68=""),0,TRUE,135)</f>
        <v>0</v>
      </c>
      <c r="W68" s="141"/>
      <c r="X68" s="151">
        <v>1</v>
      </c>
      <c r="Y68" s="139"/>
      <c r="Z68" s="135" cm="1">
        <f t="array" ref="Z68">_xlfn.IFS(OR(I68="FAIL",K68="FAIL",M68="FAIL",O68="FAIL",Q68="FAIL",Y68="No",Y68="NO",Y68="no",Y68="n",Y68="N",Y68=""),0,TRUE,135)</f>
        <v>0</v>
      </c>
      <c r="AA68" s="71"/>
      <c r="AB68" s="70"/>
      <c r="AC68" s="139"/>
      <c r="AD68" s="135" cm="1">
        <f t="array" ref="AD68">_xlfn.IFS(OR(I68="FAIL",K68="FAIL",M68="FAIL",O68="FAIL",Q68="FAIL",AC68="No",AC68="NO",AC68="no",AC68="n",AC68="N",AC68=""),0,TRUE,330)</f>
        <v>0</v>
      </c>
      <c r="AE68" s="139"/>
      <c r="AF68" s="135" cm="1">
        <f t="array" ref="AF68">_xlfn.IFS(OR(I68="FAIL",K68="FAIL",M68="FAIL",O68="FAIL",Q68="FAIL",AE68="No",AE68="NO",AE68="no",AE68="n",AE68="N",AE68=""),0,TRUE,100)</f>
        <v>0</v>
      </c>
      <c r="AG68" s="71"/>
      <c r="AH68" s="70"/>
      <c r="AI68" s="139"/>
      <c r="AJ68" s="135" cm="1">
        <f t="array" ref="AJ68">_xlfn.IFS(OR(I68="FAIL",K68="FAIL",M68="FAIL",O68="FAIL",Q68="FAIL",AI68="No",AI68="NO",AI68="no",AI68="n",AI68="N",AI68=""),0,TRUE,500)</f>
        <v>0</v>
      </c>
      <c r="AK68" s="139"/>
      <c r="AL68" s="149"/>
      <c r="AM68" s="139"/>
      <c r="AN68" s="73"/>
      <c r="AO68" s="72"/>
      <c r="AP68" s="154"/>
      <c r="AQ68" s="155"/>
      <c r="AR68" s="128" cm="1">
        <f t="array" ref="AR68">_xlfn.IFS(OR(I68="FAIL",K68="FAIL",M68="FAIL",O68="FAIL",Q68="FAIL"),0,TRUE,(X68*AQ68))</f>
        <v>0</v>
      </c>
      <c r="AS68" s="132" cm="1">
        <f t="array" ref="AS68">_xlfn.IFS(AR68&gt;0,(AP68/AR68),TRUE,0)</f>
        <v>0</v>
      </c>
      <c r="AT68" s="71"/>
      <c r="AU68" s="74"/>
      <c r="AV68" s="116"/>
      <c r="AW68" s="75"/>
      <c r="AX68" s="77"/>
      <c r="AY68" s="123" cm="1">
        <f t="array" ref="AY68">_xlfn.IFS(AV68="YES",400,AV68="MAYBE",200,OR(I68="FAIL",K68="FAIL",M68="FAIL",O68="FAIL",Q68="FAIL",AV68="NO"),0)</f>
        <v>0</v>
      </c>
      <c r="AZ68" s="75"/>
      <c r="BA68" s="74"/>
      <c r="BB68" s="75"/>
      <c r="BC68" s="126">
        <f t="shared" si="0"/>
        <v>0</v>
      </c>
      <c r="BD68" s="76"/>
      <c r="BE68" s="77"/>
      <c r="BF68" s="77"/>
      <c r="BG68" s="77"/>
      <c r="BH68" s="172"/>
      <c r="BI68" s="173"/>
      <c r="BJ68" s="173"/>
      <c r="BK68" s="173"/>
      <c r="BL68" s="173"/>
      <c r="BM68" s="173"/>
      <c r="BN68" s="173"/>
      <c r="BO68" s="173"/>
      <c r="BP68" s="173"/>
      <c r="BQ68" s="174"/>
    </row>
    <row r="69" spans="1:69" ht="15.5" x14ac:dyDescent="0.35">
      <c r="A69" s="141"/>
      <c r="B69" s="141"/>
      <c r="C69" s="139"/>
      <c r="D69" s="141"/>
      <c r="E69" s="139"/>
      <c r="F69" s="69"/>
      <c r="G69" s="70"/>
      <c r="H69" s="141"/>
      <c r="I69" s="135" t="str" cm="1">
        <f t="array" ref="I69">_xlfn.IFS(OR(H69=Topics!$A$2:$A$26),"PASS",OR(H69=Topics!$A$27,H69=""),"FAIL")</f>
        <v>FAIL</v>
      </c>
      <c r="J69" s="147"/>
      <c r="K69" s="135" t="str" cm="1">
        <f t="array" ref="K69">_xlfn.IFS(J69=Audiences!$A$2,"PASS",OR(J69=Audiences!$A$3:$A$4,J69=""),"FAIL")</f>
        <v>FAIL</v>
      </c>
      <c r="L69" s="147"/>
      <c r="M69" s="135" t="str" cm="1">
        <f t="array" ref="M69">_xlfn.IFS(OR(L69=Formats!$A$2:$A$4),"PASS",OR(L69=Formats!$A$5,L69=""),"FAIL")</f>
        <v>FAIL</v>
      </c>
      <c r="N69" s="139"/>
      <c r="O69" s="135" t="str" cm="1">
        <f t="array" ref="O69">_xlfn.IFS(N69="YES","PASS",N69="Yes","PASS",N69="yes","PASS",N69="y","PASS",N69="Y","PASS",N69="NO","FAIL",N69="No","FAIL",N69="no","FAIL",N69="N","FAIL",N69="n","FAIL",N69="","FAIL")</f>
        <v>FAIL</v>
      </c>
      <c r="P69" s="139"/>
      <c r="Q69" s="135" t="str" cm="1">
        <f t="array" ref="Q69">_xlfn.IFS(P69="YES","PASS",P69="Yes","PASS",P69="yes","PASS",P69="y","PASS",P69="Y","PASS",P69="NO","FAIL",P69="No","FAIL",P69="no","FAIL",P69="N","FAIL",P69="n","FAIL",P69="","FAIL")</f>
        <v>FAIL</v>
      </c>
      <c r="R69" s="71"/>
      <c r="S69" s="70"/>
      <c r="T69" s="149"/>
      <c r="U69" s="139"/>
      <c r="V69" s="135" cm="1">
        <f t="array" ref="V69">_xlfn.IFS(OR(I69="FAIL",K69="FAIL",M69="FAIL",O69="FAIL",Q69="FAIL",U69="No",U69="NO",U69="no",U69="n",U69="N",U69=""),0,TRUE,135)</f>
        <v>0</v>
      </c>
      <c r="W69" s="141"/>
      <c r="X69" s="151">
        <v>1</v>
      </c>
      <c r="Y69" s="139"/>
      <c r="Z69" s="135" cm="1">
        <f t="array" ref="Z69">_xlfn.IFS(OR(I69="FAIL",K69="FAIL",M69="FAIL",O69="FAIL",Q69="FAIL",Y69="No",Y69="NO",Y69="no",Y69="n",Y69="N",Y69=""),0,TRUE,135)</f>
        <v>0</v>
      </c>
      <c r="AA69" s="71"/>
      <c r="AB69" s="70"/>
      <c r="AC69" s="139"/>
      <c r="AD69" s="135" cm="1">
        <f t="array" ref="AD69">_xlfn.IFS(OR(I69="FAIL",K69="FAIL",M69="FAIL",O69="FAIL",Q69="FAIL",AC69="No",AC69="NO",AC69="no",AC69="n",AC69="N",AC69=""),0,TRUE,330)</f>
        <v>0</v>
      </c>
      <c r="AE69" s="139"/>
      <c r="AF69" s="135" cm="1">
        <f t="array" ref="AF69">_xlfn.IFS(OR(I69="FAIL",K69="FAIL",M69="FAIL",O69="FAIL",Q69="FAIL",AE69="No",AE69="NO",AE69="no",AE69="n",AE69="N",AE69=""),0,TRUE,100)</f>
        <v>0</v>
      </c>
      <c r="AG69" s="71"/>
      <c r="AH69" s="70"/>
      <c r="AI69" s="139"/>
      <c r="AJ69" s="135" cm="1">
        <f t="array" ref="AJ69">_xlfn.IFS(OR(I69="FAIL",K69="FAIL",M69="FAIL",O69="FAIL",Q69="FAIL",AI69="No",AI69="NO",AI69="no",AI69="n",AI69="N",AI69=""),0,TRUE,500)</f>
        <v>0</v>
      </c>
      <c r="AK69" s="139"/>
      <c r="AL69" s="149"/>
      <c r="AM69" s="139"/>
      <c r="AN69" s="73"/>
      <c r="AO69" s="72"/>
      <c r="AP69" s="154"/>
      <c r="AQ69" s="155"/>
      <c r="AR69" s="128" cm="1">
        <f t="array" ref="AR69">_xlfn.IFS(OR(I69="FAIL",K69="FAIL",M69="FAIL",O69="FAIL",Q69="FAIL"),0,TRUE,(X69*AQ69))</f>
        <v>0</v>
      </c>
      <c r="AS69" s="132" cm="1">
        <f t="array" ref="AS69">_xlfn.IFS(AR69&gt;0,(AP69/AR69),TRUE,0)</f>
        <v>0</v>
      </c>
      <c r="AT69" s="71"/>
      <c r="AU69" s="74"/>
      <c r="AV69" s="116"/>
      <c r="AW69" s="75"/>
      <c r="AX69" s="77"/>
      <c r="AY69" s="123" cm="1">
        <f t="array" ref="AY69">_xlfn.IFS(AV69="YES",400,AV69="MAYBE",200,OR(I69="FAIL",K69="FAIL",M69="FAIL",O69="FAIL",Q69="FAIL",AV69="NO"),0)</f>
        <v>0</v>
      </c>
      <c r="AZ69" s="75"/>
      <c r="BA69" s="74"/>
      <c r="BB69" s="75"/>
      <c r="BC69" s="126">
        <f t="shared" si="0"/>
        <v>0</v>
      </c>
      <c r="BD69" s="76"/>
      <c r="BE69" s="77"/>
      <c r="BF69" s="77"/>
      <c r="BG69" s="77"/>
      <c r="BH69" s="172"/>
      <c r="BI69" s="173"/>
      <c r="BJ69" s="173"/>
      <c r="BK69" s="173"/>
      <c r="BL69" s="173"/>
      <c r="BM69" s="173"/>
      <c r="BN69" s="173"/>
      <c r="BO69" s="173"/>
      <c r="BP69" s="173"/>
      <c r="BQ69" s="174"/>
    </row>
    <row r="70" spans="1:69" ht="15.5" x14ac:dyDescent="0.35">
      <c r="A70" s="141"/>
      <c r="B70" s="141"/>
      <c r="C70" s="139"/>
      <c r="D70" s="141"/>
      <c r="E70" s="139"/>
      <c r="F70" s="69"/>
      <c r="G70" s="70"/>
      <c r="H70" s="141"/>
      <c r="I70" s="135" t="str" cm="1">
        <f t="array" ref="I70">_xlfn.IFS(OR(H70=Topics!$A$2:$A$26),"PASS",OR(H70=Topics!$A$27,H70=""),"FAIL")</f>
        <v>FAIL</v>
      </c>
      <c r="J70" s="147"/>
      <c r="K70" s="135" t="str" cm="1">
        <f t="array" ref="K70">_xlfn.IFS(J70=Audiences!$A$2,"PASS",OR(J70=Audiences!$A$3:$A$4,J70=""),"FAIL")</f>
        <v>FAIL</v>
      </c>
      <c r="L70" s="147"/>
      <c r="M70" s="135" t="str" cm="1">
        <f t="array" ref="M70">_xlfn.IFS(OR(L70=Formats!$A$2:$A$4),"PASS",OR(L70=Formats!$A$5,L70=""),"FAIL")</f>
        <v>FAIL</v>
      </c>
      <c r="N70" s="139"/>
      <c r="O70" s="135" t="str" cm="1">
        <f t="array" ref="O70">_xlfn.IFS(N70="YES","PASS",N70="Yes","PASS",N70="yes","PASS",N70="y","PASS",N70="Y","PASS",N70="NO","FAIL",N70="No","FAIL",N70="no","FAIL",N70="N","FAIL",N70="n","FAIL",N70="","FAIL")</f>
        <v>FAIL</v>
      </c>
      <c r="P70" s="139"/>
      <c r="Q70" s="135" t="str" cm="1">
        <f t="array" ref="Q70">_xlfn.IFS(P70="YES","PASS",P70="Yes","PASS",P70="yes","PASS",P70="y","PASS",P70="Y","PASS",P70="NO","FAIL",P70="No","FAIL",P70="no","FAIL",P70="N","FAIL",P70="n","FAIL",P70="","FAIL")</f>
        <v>FAIL</v>
      </c>
      <c r="R70" s="71"/>
      <c r="S70" s="70"/>
      <c r="T70" s="149"/>
      <c r="U70" s="139"/>
      <c r="V70" s="135" cm="1">
        <f t="array" ref="V70">_xlfn.IFS(OR(I70="FAIL",K70="FAIL",M70="FAIL",O70="FAIL",Q70="FAIL",U70="No",U70="NO",U70="no",U70="n",U70="N",U70=""),0,TRUE,135)</f>
        <v>0</v>
      </c>
      <c r="W70" s="141"/>
      <c r="X70" s="151">
        <v>1</v>
      </c>
      <c r="Y70" s="139"/>
      <c r="Z70" s="135" cm="1">
        <f t="array" ref="Z70">_xlfn.IFS(OR(I70="FAIL",K70="FAIL",M70="FAIL",O70="FAIL",Q70="FAIL",Y70="No",Y70="NO",Y70="no",Y70="n",Y70="N",Y70=""),0,TRUE,135)</f>
        <v>0</v>
      </c>
      <c r="AA70" s="71"/>
      <c r="AB70" s="70"/>
      <c r="AC70" s="139"/>
      <c r="AD70" s="135" cm="1">
        <f t="array" ref="AD70">_xlfn.IFS(OR(I70="FAIL",K70="FAIL",M70="FAIL",O70="FAIL",Q70="FAIL",AC70="No",AC70="NO",AC70="no",AC70="n",AC70="N",AC70=""),0,TRUE,330)</f>
        <v>0</v>
      </c>
      <c r="AE70" s="139"/>
      <c r="AF70" s="135" cm="1">
        <f t="array" ref="AF70">_xlfn.IFS(OR(I70="FAIL",K70="FAIL",M70="FAIL",O70="FAIL",Q70="FAIL",AE70="No",AE70="NO",AE70="no",AE70="n",AE70="N",AE70=""),0,TRUE,100)</f>
        <v>0</v>
      </c>
      <c r="AG70" s="71"/>
      <c r="AH70" s="70"/>
      <c r="AI70" s="139"/>
      <c r="AJ70" s="135" cm="1">
        <f t="array" ref="AJ70">_xlfn.IFS(OR(I70="FAIL",K70="FAIL",M70="FAIL",O70="FAIL",Q70="FAIL",AI70="No",AI70="NO",AI70="no",AI70="n",AI70="N",AI70=""),0,TRUE,500)</f>
        <v>0</v>
      </c>
      <c r="AK70" s="139"/>
      <c r="AL70" s="149"/>
      <c r="AM70" s="139"/>
      <c r="AN70" s="73"/>
      <c r="AO70" s="72"/>
      <c r="AP70" s="154"/>
      <c r="AQ70" s="155"/>
      <c r="AR70" s="128" cm="1">
        <f t="array" ref="AR70">_xlfn.IFS(OR(I70="FAIL",K70="FAIL",M70="FAIL",O70="FAIL",Q70="FAIL"),0,TRUE,(X70*AQ70))</f>
        <v>0</v>
      </c>
      <c r="AS70" s="132" cm="1">
        <f t="array" ref="AS70">_xlfn.IFS(AR70&gt;0,(AP70/AR70),TRUE,0)</f>
        <v>0</v>
      </c>
      <c r="AT70" s="71"/>
      <c r="AU70" s="74"/>
      <c r="AV70" s="116"/>
      <c r="AW70" s="75"/>
      <c r="AX70" s="77"/>
      <c r="AY70" s="123" cm="1">
        <f t="array" ref="AY70">_xlfn.IFS(AV70="YES",400,AV70="MAYBE",200,OR(I70="FAIL",K70="FAIL",M70="FAIL",O70="FAIL",Q70="FAIL",AV70="NO"),0)</f>
        <v>0</v>
      </c>
      <c r="AZ70" s="75"/>
      <c r="BA70" s="74"/>
      <c r="BB70" s="75"/>
      <c r="BC70" s="126">
        <f t="shared" si="0"/>
        <v>0</v>
      </c>
      <c r="BD70" s="76"/>
      <c r="BE70" s="77"/>
      <c r="BF70" s="77"/>
      <c r="BG70" s="77"/>
      <c r="BH70" s="172"/>
      <c r="BI70" s="173"/>
      <c r="BJ70" s="173"/>
      <c r="BK70" s="173"/>
      <c r="BL70" s="173"/>
      <c r="BM70" s="173"/>
      <c r="BN70" s="173"/>
      <c r="BO70" s="173"/>
      <c r="BP70" s="173"/>
      <c r="BQ70" s="174"/>
    </row>
    <row r="71" spans="1:69" ht="15.5" x14ac:dyDescent="0.35">
      <c r="A71" s="141"/>
      <c r="B71" s="141"/>
      <c r="C71" s="139"/>
      <c r="D71" s="141"/>
      <c r="E71" s="139"/>
      <c r="F71" s="69"/>
      <c r="G71" s="70"/>
      <c r="H71" s="141"/>
      <c r="I71" s="135" t="str" cm="1">
        <f t="array" ref="I71">_xlfn.IFS(OR(H71=Topics!$A$2:$A$26),"PASS",OR(H71=Topics!$A$27,H71=""),"FAIL")</f>
        <v>FAIL</v>
      </c>
      <c r="J71" s="147"/>
      <c r="K71" s="135" t="str" cm="1">
        <f t="array" ref="K71">_xlfn.IFS(J71=Audiences!$A$2,"PASS",OR(J71=Audiences!$A$3:$A$4,J71=""),"FAIL")</f>
        <v>FAIL</v>
      </c>
      <c r="L71" s="147"/>
      <c r="M71" s="135" t="str" cm="1">
        <f t="array" ref="M71">_xlfn.IFS(OR(L71=Formats!$A$2:$A$4),"PASS",OR(L71=Formats!$A$5,L71=""),"FAIL")</f>
        <v>FAIL</v>
      </c>
      <c r="N71" s="139"/>
      <c r="O71" s="135" t="str" cm="1">
        <f t="array" ref="O71">_xlfn.IFS(N71="YES","PASS",N71="Yes","PASS",N71="yes","PASS",N71="y","PASS",N71="Y","PASS",N71="NO","FAIL",N71="No","FAIL",N71="no","FAIL",N71="N","FAIL",N71="n","FAIL",N71="","FAIL")</f>
        <v>FAIL</v>
      </c>
      <c r="P71" s="139"/>
      <c r="Q71" s="135" t="str" cm="1">
        <f t="array" ref="Q71">_xlfn.IFS(P71="YES","PASS",P71="Yes","PASS",P71="yes","PASS",P71="y","PASS",P71="Y","PASS",P71="NO","FAIL",P71="No","FAIL",P71="no","FAIL",P71="N","FAIL",P71="n","FAIL",P71="","FAIL")</f>
        <v>FAIL</v>
      </c>
      <c r="R71" s="71"/>
      <c r="S71" s="70"/>
      <c r="T71" s="149"/>
      <c r="U71" s="139"/>
      <c r="V71" s="135" cm="1">
        <f t="array" ref="V71">_xlfn.IFS(OR(I71="FAIL",K71="FAIL",M71="FAIL",O71="FAIL",Q71="FAIL",U71="No",U71="NO",U71="no",U71="n",U71="N",U71=""),0,TRUE,135)</f>
        <v>0</v>
      </c>
      <c r="W71" s="141"/>
      <c r="X71" s="151">
        <v>1</v>
      </c>
      <c r="Y71" s="139"/>
      <c r="Z71" s="135" cm="1">
        <f t="array" ref="Z71">_xlfn.IFS(OR(I71="FAIL",K71="FAIL",M71="FAIL",O71="FAIL",Q71="FAIL",Y71="No",Y71="NO",Y71="no",Y71="n",Y71="N",Y71=""),0,TRUE,135)</f>
        <v>0</v>
      </c>
      <c r="AA71" s="71"/>
      <c r="AB71" s="70"/>
      <c r="AC71" s="139"/>
      <c r="AD71" s="135" cm="1">
        <f t="array" ref="AD71">_xlfn.IFS(OR(I71="FAIL",K71="FAIL",M71="FAIL",O71="FAIL",Q71="FAIL",AC71="No",AC71="NO",AC71="no",AC71="n",AC71="N",AC71=""),0,TRUE,330)</f>
        <v>0</v>
      </c>
      <c r="AE71" s="139"/>
      <c r="AF71" s="135" cm="1">
        <f t="array" ref="AF71">_xlfn.IFS(OR(I71="FAIL",K71="FAIL",M71="FAIL",O71="FAIL",Q71="FAIL",AE71="No",AE71="NO",AE71="no",AE71="n",AE71="N",AE71=""),0,TRUE,100)</f>
        <v>0</v>
      </c>
      <c r="AG71" s="71"/>
      <c r="AH71" s="70"/>
      <c r="AI71" s="139"/>
      <c r="AJ71" s="135" cm="1">
        <f t="array" ref="AJ71">_xlfn.IFS(OR(I71="FAIL",K71="FAIL",M71="FAIL",O71="FAIL",Q71="FAIL",AI71="No",AI71="NO",AI71="no",AI71="n",AI71="N",AI71=""),0,TRUE,500)</f>
        <v>0</v>
      </c>
      <c r="AK71" s="139"/>
      <c r="AL71" s="149"/>
      <c r="AM71" s="139"/>
      <c r="AN71" s="73"/>
      <c r="AO71" s="72"/>
      <c r="AP71" s="154"/>
      <c r="AQ71" s="155"/>
      <c r="AR71" s="128" cm="1">
        <f t="array" ref="AR71">_xlfn.IFS(OR(I71="FAIL",K71="FAIL",M71="FAIL",O71="FAIL",Q71="FAIL"),0,TRUE,(X71*AQ71))</f>
        <v>0</v>
      </c>
      <c r="AS71" s="132" cm="1">
        <f t="array" ref="AS71">_xlfn.IFS(AR71&gt;0,(AP71/AR71),TRUE,0)</f>
        <v>0</v>
      </c>
      <c r="AT71" s="71"/>
      <c r="AU71" s="74"/>
      <c r="AV71" s="116"/>
      <c r="AW71" s="75"/>
      <c r="AX71" s="77"/>
      <c r="AY71" s="123" cm="1">
        <f t="array" ref="AY71">_xlfn.IFS(AV71="YES",400,AV71="MAYBE",200,OR(I71="FAIL",K71="FAIL",M71="FAIL",O71="FAIL",Q71="FAIL",AV71="NO"),0)</f>
        <v>0</v>
      </c>
      <c r="AZ71" s="75"/>
      <c r="BA71" s="74"/>
      <c r="BB71" s="75"/>
      <c r="BC71" s="126">
        <f t="shared" ref="BC71:BC130" si="1">IF(OR(I71="FAIL",K71="FAIL",M71="FAIL",O71="FAIL",Q71="FAIL"),0,V71+Z71+AD71+AF71+AJ71+AY71)</f>
        <v>0</v>
      </c>
      <c r="BD71" s="76"/>
      <c r="BE71" s="77"/>
      <c r="BF71" s="77"/>
      <c r="BG71" s="77"/>
      <c r="BH71" s="172"/>
      <c r="BI71" s="173"/>
      <c r="BJ71" s="173"/>
      <c r="BK71" s="173"/>
      <c r="BL71" s="173"/>
      <c r="BM71" s="173"/>
      <c r="BN71" s="173"/>
      <c r="BO71" s="173"/>
      <c r="BP71" s="173"/>
      <c r="BQ71" s="174"/>
    </row>
    <row r="72" spans="1:69" ht="15.5" x14ac:dyDescent="0.35">
      <c r="A72" s="141"/>
      <c r="B72" s="141"/>
      <c r="C72" s="139"/>
      <c r="D72" s="141"/>
      <c r="E72" s="139"/>
      <c r="F72" s="69"/>
      <c r="G72" s="70"/>
      <c r="H72" s="141"/>
      <c r="I72" s="135" t="str" cm="1">
        <f t="array" ref="I72">_xlfn.IFS(OR(H72=Topics!$A$2:$A$26),"PASS",OR(H72=Topics!$A$27,H72=""),"FAIL")</f>
        <v>FAIL</v>
      </c>
      <c r="J72" s="147"/>
      <c r="K72" s="135" t="str" cm="1">
        <f t="array" ref="K72">_xlfn.IFS(J72=Audiences!$A$2,"PASS",OR(J72=Audiences!$A$3:$A$4,J72=""),"FAIL")</f>
        <v>FAIL</v>
      </c>
      <c r="L72" s="147"/>
      <c r="M72" s="135" t="str" cm="1">
        <f t="array" ref="M72">_xlfn.IFS(OR(L72=Formats!$A$2:$A$4),"PASS",OR(L72=Formats!$A$5,L72=""),"FAIL")</f>
        <v>FAIL</v>
      </c>
      <c r="N72" s="139"/>
      <c r="O72" s="135" t="str" cm="1">
        <f t="array" ref="O72">_xlfn.IFS(N72="YES","PASS",N72="Yes","PASS",N72="yes","PASS",N72="y","PASS",N72="Y","PASS",N72="NO","FAIL",N72="No","FAIL",N72="no","FAIL",N72="N","FAIL",N72="n","FAIL",N72="","FAIL")</f>
        <v>FAIL</v>
      </c>
      <c r="P72" s="139"/>
      <c r="Q72" s="135" t="str" cm="1">
        <f t="array" ref="Q72">_xlfn.IFS(P72="YES","PASS",P72="Yes","PASS",P72="yes","PASS",P72="y","PASS",P72="Y","PASS",P72="NO","FAIL",P72="No","FAIL",P72="no","FAIL",P72="N","FAIL",P72="n","FAIL",P72="","FAIL")</f>
        <v>FAIL</v>
      </c>
      <c r="R72" s="71"/>
      <c r="S72" s="70"/>
      <c r="T72" s="149"/>
      <c r="U72" s="139"/>
      <c r="V72" s="135" cm="1">
        <f t="array" ref="V72">_xlfn.IFS(OR(I72="FAIL",K72="FAIL",M72="FAIL",O72="FAIL",Q72="FAIL",U72="No",U72="NO",U72="no",U72="n",U72="N",U72=""),0,TRUE,135)</f>
        <v>0</v>
      </c>
      <c r="W72" s="141"/>
      <c r="X72" s="151">
        <v>1</v>
      </c>
      <c r="Y72" s="139"/>
      <c r="Z72" s="135" cm="1">
        <f t="array" ref="Z72">_xlfn.IFS(OR(I72="FAIL",K72="FAIL",M72="FAIL",O72="FAIL",Q72="FAIL",Y72="No",Y72="NO",Y72="no",Y72="n",Y72="N",Y72=""),0,TRUE,135)</f>
        <v>0</v>
      </c>
      <c r="AA72" s="71"/>
      <c r="AB72" s="70"/>
      <c r="AC72" s="139"/>
      <c r="AD72" s="135" cm="1">
        <f t="array" ref="AD72">_xlfn.IFS(OR(I72="FAIL",K72="FAIL",M72="FAIL",O72="FAIL",Q72="FAIL",AC72="No",AC72="NO",AC72="no",AC72="n",AC72="N",AC72=""),0,TRUE,330)</f>
        <v>0</v>
      </c>
      <c r="AE72" s="139"/>
      <c r="AF72" s="135" cm="1">
        <f t="array" ref="AF72">_xlfn.IFS(OR(I72="FAIL",K72="FAIL",M72="FAIL",O72="FAIL",Q72="FAIL",AE72="No",AE72="NO",AE72="no",AE72="n",AE72="N",AE72=""),0,TRUE,100)</f>
        <v>0</v>
      </c>
      <c r="AG72" s="71"/>
      <c r="AH72" s="70"/>
      <c r="AI72" s="139"/>
      <c r="AJ72" s="135" cm="1">
        <f t="array" ref="AJ72">_xlfn.IFS(OR(I72="FAIL",K72="FAIL",M72="FAIL",O72="FAIL",Q72="FAIL",AI72="No",AI72="NO",AI72="no",AI72="n",AI72="N",AI72=""),0,TRUE,500)</f>
        <v>0</v>
      </c>
      <c r="AK72" s="139"/>
      <c r="AL72" s="149"/>
      <c r="AM72" s="139"/>
      <c r="AN72" s="73"/>
      <c r="AO72" s="72"/>
      <c r="AP72" s="154"/>
      <c r="AQ72" s="155"/>
      <c r="AR72" s="128" cm="1">
        <f t="array" ref="AR72">_xlfn.IFS(OR(I72="FAIL",K72="FAIL",M72="FAIL",O72="FAIL",Q72="FAIL"),0,TRUE,(X72*AQ72))</f>
        <v>0</v>
      </c>
      <c r="AS72" s="132" cm="1">
        <f t="array" ref="AS72">_xlfn.IFS(AR72&gt;0,(AP72/AR72),TRUE,0)</f>
        <v>0</v>
      </c>
      <c r="AT72" s="71"/>
      <c r="AU72" s="74"/>
      <c r="AV72" s="116"/>
      <c r="AW72" s="75"/>
      <c r="AX72" s="77"/>
      <c r="AY72" s="123" cm="1">
        <f t="array" ref="AY72">_xlfn.IFS(AV72="YES",400,AV72="MAYBE",200,OR(I72="FAIL",K72="FAIL",M72="FAIL",O72="FAIL",Q72="FAIL",AV72="NO"),0)</f>
        <v>0</v>
      </c>
      <c r="AZ72" s="75"/>
      <c r="BA72" s="74"/>
      <c r="BB72" s="75"/>
      <c r="BC72" s="126">
        <f t="shared" si="1"/>
        <v>0</v>
      </c>
      <c r="BD72" s="76"/>
      <c r="BE72" s="77"/>
      <c r="BF72" s="77"/>
      <c r="BG72" s="77"/>
      <c r="BH72" s="172"/>
      <c r="BI72" s="173"/>
      <c r="BJ72" s="173"/>
      <c r="BK72" s="173"/>
      <c r="BL72" s="173"/>
      <c r="BM72" s="173"/>
      <c r="BN72" s="173"/>
      <c r="BO72" s="173"/>
      <c r="BP72" s="173"/>
      <c r="BQ72" s="174"/>
    </row>
    <row r="73" spans="1:69" ht="15.5" x14ac:dyDescent="0.35">
      <c r="A73" s="141"/>
      <c r="B73" s="141"/>
      <c r="C73" s="139"/>
      <c r="D73" s="141"/>
      <c r="E73" s="139"/>
      <c r="F73" s="69"/>
      <c r="G73" s="70"/>
      <c r="H73" s="141"/>
      <c r="I73" s="135" t="str" cm="1">
        <f t="array" ref="I73">_xlfn.IFS(OR(H73=Topics!$A$2:$A$26),"PASS",OR(H73=Topics!$A$27,H73=""),"FAIL")</f>
        <v>FAIL</v>
      </c>
      <c r="J73" s="147"/>
      <c r="K73" s="135" t="str" cm="1">
        <f t="array" ref="K73">_xlfn.IFS(J73=Audiences!$A$2,"PASS",OR(J73=Audiences!$A$3:$A$4,J73=""),"FAIL")</f>
        <v>FAIL</v>
      </c>
      <c r="L73" s="147"/>
      <c r="M73" s="135" t="str" cm="1">
        <f t="array" ref="M73">_xlfn.IFS(OR(L73=Formats!$A$2:$A$4),"PASS",OR(L73=Formats!$A$5,L73=""),"FAIL")</f>
        <v>FAIL</v>
      </c>
      <c r="N73" s="139"/>
      <c r="O73" s="135" t="str" cm="1">
        <f t="array" ref="O73">_xlfn.IFS(N73="YES","PASS",N73="Yes","PASS",N73="yes","PASS",N73="y","PASS",N73="Y","PASS",N73="NO","FAIL",N73="No","FAIL",N73="no","FAIL",N73="N","FAIL",N73="n","FAIL",N73="","FAIL")</f>
        <v>FAIL</v>
      </c>
      <c r="P73" s="139"/>
      <c r="Q73" s="135" t="str" cm="1">
        <f t="array" ref="Q73">_xlfn.IFS(P73="YES","PASS",P73="Yes","PASS",P73="yes","PASS",P73="y","PASS",P73="Y","PASS",P73="NO","FAIL",P73="No","FAIL",P73="no","FAIL",P73="N","FAIL",P73="n","FAIL",P73="","FAIL")</f>
        <v>FAIL</v>
      </c>
      <c r="R73" s="71"/>
      <c r="S73" s="70"/>
      <c r="T73" s="149"/>
      <c r="U73" s="139"/>
      <c r="V73" s="135" cm="1">
        <f t="array" ref="V73">_xlfn.IFS(OR(I73="FAIL",K73="FAIL",M73="FAIL",O73="FAIL",Q73="FAIL",U73="No",U73="NO",U73="no",U73="n",U73="N",U73=""),0,TRUE,135)</f>
        <v>0</v>
      </c>
      <c r="W73" s="141"/>
      <c r="X73" s="151">
        <v>1</v>
      </c>
      <c r="Y73" s="139"/>
      <c r="Z73" s="135" cm="1">
        <f t="array" ref="Z73">_xlfn.IFS(OR(I73="FAIL",K73="FAIL",M73="FAIL",O73="FAIL",Q73="FAIL",Y73="No",Y73="NO",Y73="no",Y73="n",Y73="N",Y73=""),0,TRUE,135)</f>
        <v>0</v>
      </c>
      <c r="AA73" s="71"/>
      <c r="AB73" s="70"/>
      <c r="AC73" s="139"/>
      <c r="AD73" s="135" cm="1">
        <f t="array" ref="AD73">_xlfn.IFS(OR(I73="FAIL",K73="FAIL",M73="FAIL",O73="FAIL",Q73="FAIL",AC73="No",AC73="NO",AC73="no",AC73="n",AC73="N",AC73=""),0,TRUE,330)</f>
        <v>0</v>
      </c>
      <c r="AE73" s="139"/>
      <c r="AF73" s="135" cm="1">
        <f t="array" ref="AF73">_xlfn.IFS(OR(I73="FAIL",K73="FAIL",M73="FAIL",O73="FAIL",Q73="FAIL",AE73="No",AE73="NO",AE73="no",AE73="n",AE73="N",AE73=""),0,TRUE,100)</f>
        <v>0</v>
      </c>
      <c r="AG73" s="71"/>
      <c r="AH73" s="70"/>
      <c r="AI73" s="139"/>
      <c r="AJ73" s="135" cm="1">
        <f t="array" ref="AJ73">_xlfn.IFS(OR(I73="FAIL",K73="FAIL",M73="FAIL",O73="FAIL",Q73="FAIL",AI73="No",AI73="NO",AI73="no",AI73="n",AI73="N",AI73=""),0,TRUE,500)</f>
        <v>0</v>
      </c>
      <c r="AK73" s="139"/>
      <c r="AL73" s="149"/>
      <c r="AM73" s="139"/>
      <c r="AN73" s="73"/>
      <c r="AO73" s="72"/>
      <c r="AP73" s="154"/>
      <c r="AQ73" s="155"/>
      <c r="AR73" s="128" cm="1">
        <f t="array" ref="AR73">_xlfn.IFS(OR(I73="FAIL",K73="FAIL",M73="FAIL",O73="FAIL",Q73="FAIL"),0,TRUE,(X73*AQ73))</f>
        <v>0</v>
      </c>
      <c r="AS73" s="132" cm="1">
        <f t="array" ref="AS73">_xlfn.IFS(AR73&gt;0,(AP73/AR73),TRUE,0)</f>
        <v>0</v>
      </c>
      <c r="AT73" s="71"/>
      <c r="AU73" s="74"/>
      <c r="AV73" s="116"/>
      <c r="AW73" s="75"/>
      <c r="AX73" s="77"/>
      <c r="AY73" s="123" cm="1">
        <f t="array" ref="AY73">_xlfn.IFS(AV73="YES",400,AV73="MAYBE",200,OR(I73="FAIL",K73="FAIL",M73="FAIL",O73="FAIL",Q73="FAIL",AV73="NO"),0)</f>
        <v>0</v>
      </c>
      <c r="AZ73" s="75"/>
      <c r="BA73" s="74"/>
      <c r="BB73" s="75"/>
      <c r="BC73" s="126">
        <f t="shared" si="1"/>
        <v>0</v>
      </c>
      <c r="BD73" s="76"/>
      <c r="BE73" s="77"/>
      <c r="BF73" s="77"/>
      <c r="BG73" s="77"/>
      <c r="BH73" s="172"/>
      <c r="BI73" s="173"/>
      <c r="BJ73" s="173"/>
      <c r="BK73" s="173"/>
      <c r="BL73" s="173"/>
      <c r="BM73" s="173"/>
      <c r="BN73" s="173"/>
      <c r="BO73" s="173"/>
      <c r="BP73" s="173"/>
      <c r="BQ73" s="174"/>
    </row>
    <row r="74" spans="1:69" ht="15.5" x14ac:dyDescent="0.35">
      <c r="A74" s="141"/>
      <c r="B74" s="141"/>
      <c r="C74" s="139"/>
      <c r="D74" s="141"/>
      <c r="E74" s="139"/>
      <c r="F74" s="69"/>
      <c r="G74" s="70"/>
      <c r="H74" s="141"/>
      <c r="I74" s="135" t="str" cm="1">
        <f t="array" ref="I74">_xlfn.IFS(OR(H74=Topics!$A$2:$A$26),"PASS",OR(H74=Topics!$A$27,H74=""),"FAIL")</f>
        <v>FAIL</v>
      </c>
      <c r="J74" s="147"/>
      <c r="K74" s="135" t="str" cm="1">
        <f t="array" ref="K74">_xlfn.IFS(J74=Audiences!$A$2,"PASS",OR(J74=Audiences!$A$3:$A$4,J74=""),"FAIL")</f>
        <v>FAIL</v>
      </c>
      <c r="L74" s="147"/>
      <c r="M74" s="135" t="str" cm="1">
        <f t="array" ref="M74">_xlfn.IFS(OR(L74=Formats!$A$2:$A$4),"PASS",OR(L74=Formats!$A$5,L74=""),"FAIL")</f>
        <v>FAIL</v>
      </c>
      <c r="N74" s="139"/>
      <c r="O74" s="135" t="str" cm="1">
        <f t="array" ref="O74">_xlfn.IFS(N74="YES","PASS",N74="Yes","PASS",N74="yes","PASS",N74="y","PASS",N74="Y","PASS",N74="NO","FAIL",N74="No","FAIL",N74="no","FAIL",N74="N","FAIL",N74="n","FAIL",N74="","FAIL")</f>
        <v>FAIL</v>
      </c>
      <c r="P74" s="139"/>
      <c r="Q74" s="135" t="str" cm="1">
        <f t="array" ref="Q74">_xlfn.IFS(P74="YES","PASS",P74="Yes","PASS",P74="yes","PASS",P74="y","PASS",P74="Y","PASS",P74="NO","FAIL",P74="No","FAIL",P74="no","FAIL",P74="N","FAIL",P74="n","FAIL",P74="","FAIL")</f>
        <v>FAIL</v>
      </c>
      <c r="R74" s="71"/>
      <c r="S74" s="70"/>
      <c r="T74" s="149"/>
      <c r="U74" s="139"/>
      <c r="V74" s="135" cm="1">
        <f t="array" ref="V74">_xlfn.IFS(OR(I74="FAIL",K74="FAIL",M74="FAIL",O74="FAIL",Q74="FAIL",U74="No",U74="NO",U74="no",U74="n",U74="N",U74=""),0,TRUE,135)</f>
        <v>0</v>
      </c>
      <c r="W74" s="141"/>
      <c r="X74" s="151">
        <v>1</v>
      </c>
      <c r="Y74" s="139"/>
      <c r="Z74" s="135" cm="1">
        <f t="array" ref="Z74">_xlfn.IFS(OR(I74="FAIL",K74="FAIL",M74="FAIL",O74="FAIL",Q74="FAIL",Y74="No",Y74="NO",Y74="no",Y74="n",Y74="N",Y74=""),0,TRUE,135)</f>
        <v>0</v>
      </c>
      <c r="AA74" s="71"/>
      <c r="AB74" s="70"/>
      <c r="AC74" s="139"/>
      <c r="AD74" s="135" cm="1">
        <f t="array" ref="AD74">_xlfn.IFS(OR(I74="FAIL",K74="FAIL",M74="FAIL",O74="FAIL",Q74="FAIL",AC74="No",AC74="NO",AC74="no",AC74="n",AC74="N",AC74=""),0,TRUE,330)</f>
        <v>0</v>
      </c>
      <c r="AE74" s="139"/>
      <c r="AF74" s="135" cm="1">
        <f t="array" ref="AF74">_xlfn.IFS(OR(I74="FAIL",K74="FAIL",M74="FAIL",O74="FAIL",Q74="FAIL",AE74="No",AE74="NO",AE74="no",AE74="n",AE74="N",AE74=""),0,TRUE,100)</f>
        <v>0</v>
      </c>
      <c r="AG74" s="71"/>
      <c r="AH74" s="70"/>
      <c r="AI74" s="139"/>
      <c r="AJ74" s="135" cm="1">
        <f t="array" ref="AJ74">_xlfn.IFS(OR(I74="FAIL",K74="FAIL",M74="FAIL",O74="FAIL",Q74="FAIL",AI74="No",AI74="NO",AI74="no",AI74="n",AI74="N",AI74=""),0,TRUE,500)</f>
        <v>0</v>
      </c>
      <c r="AK74" s="139"/>
      <c r="AL74" s="149"/>
      <c r="AM74" s="139"/>
      <c r="AN74" s="73"/>
      <c r="AO74" s="72"/>
      <c r="AP74" s="154"/>
      <c r="AQ74" s="155"/>
      <c r="AR74" s="128" cm="1">
        <f t="array" ref="AR74">_xlfn.IFS(OR(I74="FAIL",K74="FAIL",M74="FAIL",O74="FAIL",Q74="FAIL"),0,TRUE,(X74*AQ74))</f>
        <v>0</v>
      </c>
      <c r="AS74" s="132" cm="1">
        <f t="array" ref="AS74">_xlfn.IFS(AR74&gt;0,(AP74/AR74),TRUE,0)</f>
        <v>0</v>
      </c>
      <c r="AT74" s="71"/>
      <c r="AU74" s="74"/>
      <c r="AV74" s="116"/>
      <c r="AW74" s="75"/>
      <c r="AX74" s="77"/>
      <c r="AY74" s="123" cm="1">
        <f t="array" ref="AY74">_xlfn.IFS(AV74="YES",400,AV74="MAYBE",200,OR(I74="FAIL",K74="FAIL",M74="FAIL",O74="FAIL",Q74="FAIL",AV74="NO"),0)</f>
        <v>0</v>
      </c>
      <c r="AZ74" s="75"/>
      <c r="BA74" s="74"/>
      <c r="BB74" s="75"/>
      <c r="BC74" s="126">
        <f t="shared" si="1"/>
        <v>0</v>
      </c>
      <c r="BD74" s="76"/>
      <c r="BE74" s="77"/>
      <c r="BF74" s="77"/>
      <c r="BG74" s="77"/>
      <c r="BH74" s="172"/>
      <c r="BI74" s="173"/>
      <c r="BJ74" s="173"/>
      <c r="BK74" s="173"/>
      <c r="BL74" s="173"/>
      <c r="BM74" s="173"/>
      <c r="BN74" s="173"/>
      <c r="BO74" s="173"/>
      <c r="BP74" s="173"/>
      <c r="BQ74" s="174"/>
    </row>
    <row r="75" spans="1:69" ht="15.5" x14ac:dyDescent="0.35">
      <c r="A75" s="141"/>
      <c r="B75" s="141"/>
      <c r="C75" s="139"/>
      <c r="D75" s="141"/>
      <c r="E75" s="139"/>
      <c r="F75" s="69"/>
      <c r="G75" s="70"/>
      <c r="H75" s="141"/>
      <c r="I75" s="135" t="str" cm="1">
        <f t="array" ref="I75">_xlfn.IFS(OR(H75=Topics!$A$2:$A$26),"PASS",OR(H75=Topics!$A$27,H75=""),"FAIL")</f>
        <v>FAIL</v>
      </c>
      <c r="J75" s="147"/>
      <c r="K75" s="135" t="str" cm="1">
        <f t="array" ref="K75">_xlfn.IFS(J75=Audiences!$A$2,"PASS",OR(J75=Audiences!$A$3:$A$4,J75=""),"FAIL")</f>
        <v>FAIL</v>
      </c>
      <c r="L75" s="147"/>
      <c r="M75" s="135" t="str" cm="1">
        <f t="array" ref="M75">_xlfn.IFS(OR(L75=Formats!$A$2:$A$4),"PASS",OR(L75=Formats!$A$5,L75=""),"FAIL")</f>
        <v>FAIL</v>
      </c>
      <c r="N75" s="139"/>
      <c r="O75" s="135" t="str" cm="1">
        <f t="array" ref="O75">_xlfn.IFS(N75="YES","PASS",N75="Yes","PASS",N75="yes","PASS",N75="y","PASS",N75="Y","PASS",N75="NO","FAIL",N75="No","FAIL",N75="no","FAIL",N75="N","FAIL",N75="n","FAIL",N75="","FAIL")</f>
        <v>FAIL</v>
      </c>
      <c r="P75" s="139"/>
      <c r="Q75" s="135" t="str" cm="1">
        <f t="array" ref="Q75">_xlfn.IFS(P75="YES","PASS",P75="Yes","PASS",P75="yes","PASS",P75="y","PASS",P75="Y","PASS",P75="NO","FAIL",P75="No","FAIL",P75="no","FAIL",P75="N","FAIL",P75="n","FAIL",P75="","FAIL")</f>
        <v>FAIL</v>
      </c>
      <c r="R75" s="71"/>
      <c r="S75" s="70"/>
      <c r="T75" s="149"/>
      <c r="U75" s="139"/>
      <c r="V75" s="135" cm="1">
        <f t="array" ref="V75">_xlfn.IFS(OR(I75="FAIL",K75="FAIL",M75="FAIL",O75="FAIL",Q75="FAIL",U75="No",U75="NO",U75="no",U75="n",U75="N",U75=""),0,TRUE,135)</f>
        <v>0</v>
      </c>
      <c r="W75" s="141"/>
      <c r="X75" s="151">
        <v>1</v>
      </c>
      <c r="Y75" s="139"/>
      <c r="Z75" s="135" cm="1">
        <f t="array" ref="Z75">_xlfn.IFS(OR(I75="FAIL",K75="FAIL",M75="FAIL",O75="FAIL",Q75="FAIL",Y75="No",Y75="NO",Y75="no",Y75="n",Y75="N",Y75=""),0,TRUE,135)</f>
        <v>0</v>
      </c>
      <c r="AA75" s="71"/>
      <c r="AB75" s="70"/>
      <c r="AC75" s="139"/>
      <c r="AD75" s="135" cm="1">
        <f t="array" ref="AD75">_xlfn.IFS(OR(I75="FAIL",K75="FAIL",M75="FAIL",O75="FAIL",Q75="FAIL",AC75="No",AC75="NO",AC75="no",AC75="n",AC75="N",AC75=""),0,TRUE,330)</f>
        <v>0</v>
      </c>
      <c r="AE75" s="139"/>
      <c r="AF75" s="135" cm="1">
        <f t="array" ref="AF75">_xlfn.IFS(OR(I75="FAIL",K75="FAIL",M75="FAIL",O75="FAIL",Q75="FAIL",AE75="No",AE75="NO",AE75="no",AE75="n",AE75="N",AE75=""),0,TRUE,100)</f>
        <v>0</v>
      </c>
      <c r="AG75" s="71"/>
      <c r="AH75" s="70"/>
      <c r="AI75" s="139"/>
      <c r="AJ75" s="135" cm="1">
        <f t="array" ref="AJ75">_xlfn.IFS(OR(I75="FAIL",K75="FAIL",M75="FAIL",O75="FAIL",Q75="FAIL",AI75="No",AI75="NO",AI75="no",AI75="n",AI75="N",AI75=""),0,TRUE,500)</f>
        <v>0</v>
      </c>
      <c r="AK75" s="139"/>
      <c r="AL75" s="149"/>
      <c r="AM75" s="139"/>
      <c r="AN75" s="73"/>
      <c r="AO75" s="72"/>
      <c r="AP75" s="154"/>
      <c r="AQ75" s="155"/>
      <c r="AR75" s="128" cm="1">
        <f t="array" ref="AR75">_xlfn.IFS(OR(I75="FAIL",K75="FAIL",M75="FAIL",O75="FAIL",Q75="FAIL"),0,TRUE,(X75*AQ75))</f>
        <v>0</v>
      </c>
      <c r="AS75" s="132" cm="1">
        <f t="array" ref="AS75">_xlfn.IFS(AR75&gt;0,(AP75/AR75),TRUE,0)</f>
        <v>0</v>
      </c>
      <c r="AT75" s="71"/>
      <c r="AU75" s="74"/>
      <c r="AV75" s="116"/>
      <c r="AW75" s="75"/>
      <c r="AX75" s="77"/>
      <c r="AY75" s="123" cm="1">
        <f t="array" ref="AY75">_xlfn.IFS(AV75="YES",400,AV75="MAYBE",200,OR(I75="FAIL",K75="FAIL",M75="FAIL",O75="FAIL",Q75="FAIL",AV75="NO"),0)</f>
        <v>0</v>
      </c>
      <c r="AZ75" s="75"/>
      <c r="BA75" s="74"/>
      <c r="BB75" s="75"/>
      <c r="BC75" s="126">
        <f t="shared" si="1"/>
        <v>0</v>
      </c>
      <c r="BD75" s="76"/>
      <c r="BE75" s="77"/>
      <c r="BF75" s="77"/>
      <c r="BG75" s="77"/>
      <c r="BH75" s="172"/>
      <c r="BI75" s="173"/>
      <c r="BJ75" s="173"/>
      <c r="BK75" s="173"/>
      <c r="BL75" s="173"/>
      <c r="BM75" s="173"/>
      <c r="BN75" s="173"/>
      <c r="BO75" s="173"/>
      <c r="BP75" s="173"/>
      <c r="BQ75" s="174"/>
    </row>
    <row r="76" spans="1:69" ht="15.5" x14ac:dyDescent="0.35">
      <c r="A76" s="141"/>
      <c r="B76" s="141"/>
      <c r="C76" s="139"/>
      <c r="D76" s="141"/>
      <c r="E76" s="139"/>
      <c r="F76" s="69"/>
      <c r="G76" s="70"/>
      <c r="H76" s="141"/>
      <c r="I76" s="135" t="str" cm="1">
        <f t="array" ref="I76">_xlfn.IFS(OR(H76=Topics!$A$2:$A$26),"PASS",OR(H76=Topics!$A$27,H76=""),"FAIL")</f>
        <v>FAIL</v>
      </c>
      <c r="J76" s="147"/>
      <c r="K76" s="135" t="str" cm="1">
        <f t="array" ref="K76">_xlfn.IFS(J76=Audiences!$A$2,"PASS",OR(J76=Audiences!$A$3:$A$4,J76=""),"FAIL")</f>
        <v>FAIL</v>
      </c>
      <c r="L76" s="147"/>
      <c r="M76" s="135" t="str" cm="1">
        <f t="array" ref="M76">_xlfn.IFS(OR(L76=Formats!$A$2:$A$4),"PASS",OR(L76=Formats!$A$5,L76=""),"FAIL")</f>
        <v>FAIL</v>
      </c>
      <c r="N76" s="139"/>
      <c r="O76" s="135" t="str" cm="1">
        <f t="array" ref="O76">_xlfn.IFS(N76="YES","PASS",N76="Yes","PASS",N76="yes","PASS",N76="y","PASS",N76="Y","PASS",N76="NO","FAIL",N76="No","FAIL",N76="no","FAIL",N76="N","FAIL",N76="n","FAIL",N76="","FAIL")</f>
        <v>FAIL</v>
      </c>
      <c r="P76" s="139"/>
      <c r="Q76" s="135" t="str" cm="1">
        <f t="array" ref="Q76">_xlfn.IFS(P76="YES","PASS",P76="Yes","PASS",P76="yes","PASS",P76="y","PASS",P76="Y","PASS",P76="NO","FAIL",P76="No","FAIL",P76="no","FAIL",P76="N","FAIL",P76="n","FAIL",P76="","FAIL")</f>
        <v>FAIL</v>
      </c>
      <c r="R76" s="71"/>
      <c r="S76" s="70"/>
      <c r="T76" s="149"/>
      <c r="U76" s="139"/>
      <c r="V76" s="135" cm="1">
        <f t="array" ref="V76">_xlfn.IFS(OR(I76="FAIL",K76="FAIL",M76="FAIL",O76="FAIL",Q76="FAIL",U76="No",U76="NO",U76="no",U76="n",U76="N",U76=""),0,TRUE,135)</f>
        <v>0</v>
      </c>
      <c r="W76" s="141"/>
      <c r="X76" s="151">
        <v>1</v>
      </c>
      <c r="Y76" s="139"/>
      <c r="Z76" s="135" cm="1">
        <f t="array" ref="Z76">_xlfn.IFS(OR(I76="FAIL",K76="FAIL",M76="FAIL",O76="FAIL",Q76="FAIL",Y76="No",Y76="NO",Y76="no",Y76="n",Y76="N",Y76=""),0,TRUE,135)</f>
        <v>0</v>
      </c>
      <c r="AA76" s="71"/>
      <c r="AB76" s="70"/>
      <c r="AC76" s="139"/>
      <c r="AD76" s="135" cm="1">
        <f t="array" ref="AD76">_xlfn.IFS(OR(I76="FAIL",K76="FAIL",M76="FAIL",O76="FAIL",Q76="FAIL",AC76="No",AC76="NO",AC76="no",AC76="n",AC76="N",AC76=""),0,TRUE,330)</f>
        <v>0</v>
      </c>
      <c r="AE76" s="139"/>
      <c r="AF76" s="135" cm="1">
        <f t="array" ref="AF76">_xlfn.IFS(OR(I76="FAIL",K76="FAIL",M76="FAIL",O76="FAIL",Q76="FAIL",AE76="No",AE76="NO",AE76="no",AE76="n",AE76="N",AE76=""),0,TRUE,100)</f>
        <v>0</v>
      </c>
      <c r="AG76" s="71"/>
      <c r="AH76" s="70"/>
      <c r="AI76" s="139"/>
      <c r="AJ76" s="135" cm="1">
        <f t="array" ref="AJ76">_xlfn.IFS(OR(I76="FAIL",K76="FAIL",M76="FAIL",O76="FAIL",Q76="FAIL",AI76="No",AI76="NO",AI76="no",AI76="n",AI76="N",AI76=""),0,TRUE,500)</f>
        <v>0</v>
      </c>
      <c r="AK76" s="139"/>
      <c r="AL76" s="149"/>
      <c r="AM76" s="139"/>
      <c r="AN76" s="73"/>
      <c r="AO76" s="72"/>
      <c r="AP76" s="154"/>
      <c r="AQ76" s="155"/>
      <c r="AR76" s="128" cm="1">
        <f t="array" ref="AR76">_xlfn.IFS(OR(I76="FAIL",K76="FAIL",M76="FAIL",O76="FAIL",Q76="FAIL"),0,TRUE,(X76*AQ76))</f>
        <v>0</v>
      </c>
      <c r="AS76" s="132" cm="1">
        <f t="array" ref="AS76">_xlfn.IFS(AR76&gt;0,(AP76/AR76),TRUE,0)</f>
        <v>0</v>
      </c>
      <c r="AT76" s="71"/>
      <c r="AU76" s="74"/>
      <c r="AV76" s="116"/>
      <c r="AW76" s="75"/>
      <c r="AX76" s="77"/>
      <c r="AY76" s="123" cm="1">
        <f t="array" ref="AY76">_xlfn.IFS(AV76="YES",400,AV76="MAYBE",200,OR(I76="FAIL",K76="FAIL",M76="FAIL",O76="FAIL",Q76="FAIL",AV76="NO"),0)</f>
        <v>0</v>
      </c>
      <c r="AZ76" s="75"/>
      <c r="BA76" s="74"/>
      <c r="BB76" s="75"/>
      <c r="BC76" s="126">
        <f t="shared" si="1"/>
        <v>0</v>
      </c>
      <c r="BD76" s="76"/>
      <c r="BE76" s="77"/>
      <c r="BF76" s="77"/>
      <c r="BG76" s="77"/>
      <c r="BH76" s="172"/>
      <c r="BI76" s="173"/>
      <c r="BJ76" s="173"/>
      <c r="BK76" s="173"/>
      <c r="BL76" s="173"/>
      <c r="BM76" s="173"/>
      <c r="BN76" s="173"/>
      <c r="BO76" s="173"/>
      <c r="BP76" s="173"/>
      <c r="BQ76" s="174"/>
    </row>
    <row r="77" spans="1:69" ht="15.5" x14ac:dyDescent="0.35">
      <c r="A77" s="141"/>
      <c r="B77" s="141"/>
      <c r="C77" s="139"/>
      <c r="D77" s="141"/>
      <c r="E77" s="139"/>
      <c r="F77" s="69"/>
      <c r="G77" s="70"/>
      <c r="H77" s="141"/>
      <c r="I77" s="135" t="str" cm="1">
        <f t="array" ref="I77">_xlfn.IFS(OR(H77=Topics!$A$2:$A$26),"PASS",OR(H77=Topics!$A$27,H77=""),"FAIL")</f>
        <v>FAIL</v>
      </c>
      <c r="J77" s="147"/>
      <c r="K77" s="135" t="str" cm="1">
        <f t="array" ref="K77">_xlfn.IFS(J77=Audiences!$A$2,"PASS",OR(J77=Audiences!$A$3:$A$4,J77=""),"FAIL")</f>
        <v>FAIL</v>
      </c>
      <c r="L77" s="147"/>
      <c r="M77" s="135" t="str" cm="1">
        <f t="array" ref="M77">_xlfn.IFS(OR(L77=Formats!$A$2:$A$4),"PASS",OR(L77=Formats!$A$5,L77=""),"FAIL")</f>
        <v>FAIL</v>
      </c>
      <c r="N77" s="139"/>
      <c r="O77" s="135" t="str" cm="1">
        <f t="array" ref="O77">_xlfn.IFS(N77="YES","PASS",N77="Yes","PASS",N77="yes","PASS",N77="y","PASS",N77="Y","PASS",N77="NO","FAIL",N77="No","FAIL",N77="no","FAIL",N77="N","FAIL",N77="n","FAIL",N77="","FAIL")</f>
        <v>FAIL</v>
      </c>
      <c r="P77" s="139"/>
      <c r="Q77" s="135" t="str" cm="1">
        <f t="array" ref="Q77">_xlfn.IFS(P77="YES","PASS",P77="Yes","PASS",P77="yes","PASS",P77="y","PASS",P77="Y","PASS",P77="NO","FAIL",P77="No","FAIL",P77="no","FAIL",P77="N","FAIL",P77="n","FAIL",P77="","FAIL")</f>
        <v>FAIL</v>
      </c>
      <c r="R77" s="71"/>
      <c r="S77" s="70"/>
      <c r="T77" s="149"/>
      <c r="U77" s="139"/>
      <c r="V77" s="135" cm="1">
        <f t="array" ref="V77">_xlfn.IFS(OR(I77="FAIL",K77="FAIL",M77="FAIL",O77="FAIL",Q77="FAIL",U77="No",U77="NO",U77="no",U77="n",U77="N",U77=""),0,TRUE,135)</f>
        <v>0</v>
      </c>
      <c r="W77" s="141"/>
      <c r="X77" s="151">
        <v>1</v>
      </c>
      <c r="Y77" s="139"/>
      <c r="Z77" s="135" cm="1">
        <f t="array" ref="Z77">_xlfn.IFS(OR(I77="FAIL",K77="FAIL",M77="FAIL",O77="FAIL",Q77="FAIL",Y77="No",Y77="NO",Y77="no",Y77="n",Y77="N",Y77=""),0,TRUE,135)</f>
        <v>0</v>
      </c>
      <c r="AA77" s="71"/>
      <c r="AB77" s="70"/>
      <c r="AC77" s="139"/>
      <c r="AD77" s="135" cm="1">
        <f t="array" ref="AD77">_xlfn.IFS(OR(I77="FAIL",K77="FAIL",M77="FAIL",O77="FAIL",Q77="FAIL",AC77="No",AC77="NO",AC77="no",AC77="n",AC77="N",AC77=""),0,TRUE,330)</f>
        <v>0</v>
      </c>
      <c r="AE77" s="139"/>
      <c r="AF77" s="135" cm="1">
        <f t="array" ref="AF77">_xlfn.IFS(OR(I77="FAIL",K77="FAIL",M77="FAIL",O77="FAIL",Q77="FAIL",AE77="No",AE77="NO",AE77="no",AE77="n",AE77="N",AE77=""),0,TRUE,100)</f>
        <v>0</v>
      </c>
      <c r="AG77" s="71"/>
      <c r="AH77" s="70"/>
      <c r="AI77" s="139"/>
      <c r="AJ77" s="135" cm="1">
        <f t="array" ref="AJ77">_xlfn.IFS(OR(I77="FAIL",K77="FAIL",M77="FAIL",O77="FAIL",Q77="FAIL",AI77="No",AI77="NO",AI77="no",AI77="n",AI77="N",AI77=""),0,TRUE,500)</f>
        <v>0</v>
      </c>
      <c r="AK77" s="139"/>
      <c r="AL77" s="149"/>
      <c r="AM77" s="139"/>
      <c r="AN77" s="73"/>
      <c r="AO77" s="72"/>
      <c r="AP77" s="154"/>
      <c r="AQ77" s="155"/>
      <c r="AR77" s="128" cm="1">
        <f t="array" ref="AR77">_xlfn.IFS(OR(I77="FAIL",K77="FAIL",M77="FAIL",O77="FAIL",Q77="FAIL"),0,TRUE,(X77*AQ77))</f>
        <v>0</v>
      </c>
      <c r="AS77" s="132" cm="1">
        <f t="array" ref="AS77">_xlfn.IFS(AR77&gt;0,(AP77/AR77),TRUE,0)</f>
        <v>0</v>
      </c>
      <c r="AT77" s="71"/>
      <c r="AU77" s="74"/>
      <c r="AV77" s="116"/>
      <c r="AW77" s="75"/>
      <c r="AX77" s="77"/>
      <c r="AY77" s="123" cm="1">
        <f t="array" ref="AY77">_xlfn.IFS(AV77="YES",400,AV77="MAYBE",200,OR(I77="FAIL",K77="FAIL",M77="FAIL",O77="FAIL",Q77="FAIL",AV77="NO"),0)</f>
        <v>0</v>
      </c>
      <c r="AZ77" s="75"/>
      <c r="BA77" s="74"/>
      <c r="BB77" s="75"/>
      <c r="BC77" s="126">
        <f t="shared" si="1"/>
        <v>0</v>
      </c>
      <c r="BD77" s="76"/>
      <c r="BE77" s="77"/>
      <c r="BF77" s="77"/>
      <c r="BG77" s="77"/>
      <c r="BH77" s="172"/>
      <c r="BI77" s="173"/>
      <c r="BJ77" s="173"/>
      <c r="BK77" s="173"/>
      <c r="BL77" s="173"/>
      <c r="BM77" s="173"/>
      <c r="BN77" s="173"/>
      <c r="BO77" s="173"/>
      <c r="BP77" s="173"/>
      <c r="BQ77" s="174"/>
    </row>
    <row r="78" spans="1:69" ht="15.5" x14ac:dyDescent="0.35">
      <c r="A78" s="141"/>
      <c r="B78" s="141"/>
      <c r="C78" s="139"/>
      <c r="D78" s="141"/>
      <c r="E78" s="139"/>
      <c r="F78" s="69"/>
      <c r="G78" s="70"/>
      <c r="H78" s="141"/>
      <c r="I78" s="135" t="str" cm="1">
        <f t="array" ref="I78">_xlfn.IFS(OR(H78=Topics!$A$2:$A$26),"PASS",OR(H78=Topics!$A$27,H78=""),"FAIL")</f>
        <v>FAIL</v>
      </c>
      <c r="J78" s="147"/>
      <c r="K78" s="135" t="str" cm="1">
        <f t="array" ref="K78">_xlfn.IFS(J78=Audiences!$A$2,"PASS",OR(J78=Audiences!$A$3:$A$4,J78=""),"FAIL")</f>
        <v>FAIL</v>
      </c>
      <c r="L78" s="147"/>
      <c r="M78" s="135" t="str" cm="1">
        <f t="array" ref="M78">_xlfn.IFS(OR(L78=Formats!$A$2:$A$4),"PASS",OR(L78=Formats!$A$5,L78=""),"FAIL")</f>
        <v>FAIL</v>
      </c>
      <c r="N78" s="139"/>
      <c r="O78" s="135" t="str" cm="1">
        <f t="array" ref="O78">_xlfn.IFS(N78="YES","PASS",N78="Yes","PASS",N78="yes","PASS",N78="y","PASS",N78="Y","PASS",N78="NO","FAIL",N78="No","FAIL",N78="no","FAIL",N78="N","FAIL",N78="n","FAIL",N78="","FAIL")</f>
        <v>FAIL</v>
      </c>
      <c r="P78" s="139"/>
      <c r="Q78" s="135" t="str" cm="1">
        <f t="array" ref="Q78">_xlfn.IFS(P78="YES","PASS",P78="Yes","PASS",P78="yes","PASS",P78="y","PASS",P78="Y","PASS",P78="NO","FAIL",P78="No","FAIL",P78="no","FAIL",P78="N","FAIL",P78="n","FAIL",P78="","FAIL")</f>
        <v>FAIL</v>
      </c>
      <c r="R78" s="71"/>
      <c r="S78" s="70"/>
      <c r="T78" s="149"/>
      <c r="U78" s="139"/>
      <c r="V78" s="135" cm="1">
        <f t="array" ref="V78">_xlfn.IFS(OR(I78="FAIL",K78="FAIL",M78="FAIL",O78="FAIL",Q78="FAIL",U78="No",U78="NO",U78="no",U78="n",U78="N",U78=""),0,TRUE,135)</f>
        <v>0</v>
      </c>
      <c r="W78" s="141"/>
      <c r="X78" s="151">
        <v>1</v>
      </c>
      <c r="Y78" s="139"/>
      <c r="Z78" s="135" cm="1">
        <f t="array" ref="Z78">_xlfn.IFS(OR(I78="FAIL",K78="FAIL",M78="FAIL",O78="FAIL",Q78="FAIL",Y78="No",Y78="NO",Y78="no",Y78="n",Y78="N",Y78=""),0,TRUE,135)</f>
        <v>0</v>
      </c>
      <c r="AA78" s="71"/>
      <c r="AB78" s="70"/>
      <c r="AC78" s="139"/>
      <c r="AD78" s="135" cm="1">
        <f t="array" ref="AD78">_xlfn.IFS(OR(I78="FAIL",K78="FAIL",M78="FAIL",O78="FAIL",Q78="FAIL",AC78="No",AC78="NO",AC78="no",AC78="n",AC78="N",AC78=""),0,TRUE,330)</f>
        <v>0</v>
      </c>
      <c r="AE78" s="139"/>
      <c r="AF78" s="135" cm="1">
        <f t="array" ref="AF78">_xlfn.IFS(OR(I78="FAIL",K78="FAIL",M78="FAIL",O78="FAIL",Q78="FAIL",AE78="No",AE78="NO",AE78="no",AE78="n",AE78="N",AE78=""),0,TRUE,100)</f>
        <v>0</v>
      </c>
      <c r="AG78" s="71"/>
      <c r="AH78" s="70"/>
      <c r="AI78" s="139"/>
      <c r="AJ78" s="135" cm="1">
        <f t="array" ref="AJ78">_xlfn.IFS(OR(I78="FAIL",K78="FAIL",M78="FAIL",O78="FAIL",Q78="FAIL",AI78="No",AI78="NO",AI78="no",AI78="n",AI78="N",AI78=""),0,TRUE,500)</f>
        <v>0</v>
      </c>
      <c r="AK78" s="139"/>
      <c r="AL78" s="149"/>
      <c r="AM78" s="139"/>
      <c r="AN78" s="73"/>
      <c r="AO78" s="72"/>
      <c r="AP78" s="154"/>
      <c r="AQ78" s="155"/>
      <c r="AR78" s="128" cm="1">
        <f t="array" ref="AR78">_xlfn.IFS(OR(I78="FAIL",K78="FAIL",M78="FAIL",O78="FAIL",Q78="FAIL"),0,TRUE,(X78*AQ78))</f>
        <v>0</v>
      </c>
      <c r="AS78" s="132" cm="1">
        <f t="array" ref="AS78">_xlfn.IFS(AR78&gt;0,(AP78/AR78),TRUE,0)</f>
        <v>0</v>
      </c>
      <c r="AT78" s="71"/>
      <c r="AU78" s="74"/>
      <c r="AV78" s="116"/>
      <c r="AW78" s="75"/>
      <c r="AX78" s="77"/>
      <c r="AY78" s="123" cm="1">
        <f t="array" ref="AY78">_xlfn.IFS(AV78="YES",400,AV78="MAYBE",200,OR(I78="FAIL",K78="FAIL",M78="FAIL",O78="FAIL",Q78="FAIL",AV78="NO"),0)</f>
        <v>0</v>
      </c>
      <c r="AZ78" s="75"/>
      <c r="BA78" s="74"/>
      <c r="BB78" s="75"/>
      <c r="BC78" s="126">
        <f t="shared" si="1"/>
        <v>0</v>
      </c>
      <c r="BD78" s="76"/>
      <c r="BE78" s="77"/>
      <c r="BF78" s="77"/>
      <c r="BG78" s="77"/>
      <c r="BH78" s="172"/>
      <c r="BI78" s="173"/>
      <c r="BJ78" s="173"/>
      <c r="BK78" s="173"/>
      <c r="BL78" s="173"/>
      <c r="BM78" s="173"/>
      <c r="BN78" s="173"/>
      <c r="BO78" s="173"/>
      <c r="BP78" s="173"/>
      <c r="BQ78" s="174"/>
    </row>
    <row r="79" spans="1:69" ht="15.5" x14ac:dyDescent="0.35">
      <c r="A79" s="141"/>
      <c r="B79" s="141"/>
      <c r="C79" s="139"/>
      <c r="D79" s="141"/>
      <c r="E79" s="139"/>
      <c r="F79" s="69"/>
      <c r="G79" s="70"/>
      <c r="H79" s="141"/>
      <c r="I79" s="135" t="str" cm="1">
        <f t="array" ref="I79">_xlfn.IFS(OR(H79=Topics!$A$2:$A$26),"PASS",OR(H79=Topics!$A$27,H79=""),"FAIL")</f>
        <v>FAIL</v>
      </c>
      <c r="J79" s="147"/>
      <c r="K79" s="135" t="str" cm="1">
        <f t="array" ref="K79">_xlfn.IFS(J79=Audiences!$A$2,"PASS",OR(J79=Audiences!$A$3:$A$4,J79=""),"FAIL")</f>
        <v>FAIL</v>
      </c>
      <c r="L79" s="147"/>
      <c r="M79" s="135" t="str" cm="1">
        <f t="array" ref="M79">_xlfn.IFS(OR(L79=Formats!$A$2:$A$4),"PASS",OR(L79=Formats!$A$5,L79=""),"FAIL")</f>
        <v>FAIL</v>
      </c>
      <c r="N79" s="139"/>
      <c r="O79" s="135" t="str" cm="1">
        <f t="array" ref="O79">_xlfn.IFS(N79="YES","PASS",N79="Yes","PASS",N79="yes","PASS",N79="y","PASS",N79="Y","PASS",N79="NO","FAIL",N79="No","FAIL",N79="no","FAIL",N79="N","FAIL",N79="n","FAIL",N79="","FAIL")</f>
        <v>FAIL</v>
      </c>
      <c r="P79" s="139"/>
      <c r="Q79" s="135" t="str" cm="1">
        <f t="array" ref="Q79">_xlfn.IFS(P79="YES","PASS",P79="Yes","PASS",P79="yes","PASS",P79="y","PASS",P79="Y","PASS",P79="NO","FAIL",P79="No","FAIL",P79="no","FAIL",P79="N","FAIL",P79="n","FAIL",P79="","FAIL")</f>
        <v>FAIL</v>
      </c>
      <c r="R79" s="71"/>
      <c r="S79" s="70"/>
      <c r="T79" s="149"/>
      <c r="U79" s="139"/>
      <c r="V79" s="135" cm="1">
        <f t="array" ref="V79">_xlfn.IFS(OR(I79="FAIL",K79="FAIL",M79="FAIL",O79="FAIL",Q79="FAIL",U79="No",U79="NO",U79="no",U79="n",U79="N",U79=""),0,TRUE,135)</f>
        <v>0</v>
      </c>
      <c r="W79" s="141"/>
      <c r="X79" s="151">
        <v>1</v>
      </c>
      <c r="Y79" s="139"/>
      <c r="Z79" s="135" cm="1">
        <f t="array" ref="Z79">_xlfn.IFS(OR(I79="FAIL",K79="FAIL",M79="FAIL",O79="FAIL",Q79="FAIL",Y79="No",Y79="NO",Y79="no",Y79="n",Y79="N",Y79=""),0,TRUE,135)</f>
        <v>0</v>
      </c>
      <c r="AA79" s="71"/>
      <c r="AB79" s="70"/>
      <c r="AC79" s="139"/>
      <c r="AD79" s="135" cm="1">
        <f t="array" ref="AD79">_xlfn.IFS(OR(I79="FAIL",K79="FAIL",M79="FAIL",O79="FAIL",Q79="FAIL",AC79="No",AC79="NO",AC79="no",AC79="n",AC79="N",AC79=""),0,TRUE,330)</f>
        <v>0</v>
      </c>
      <c r="AE79" s="139"/>
      <c r="AF79" s="135" cm="1">
        <f t="array" ref="AF79">_xlfn.IFS(OR(I79="FAIL",K79="FAIL",M79="FAIL",O79="FAIL",Q79="FAIL",AE79="No",AE79="NO",AE79="no",AE79="n",AE79="N",AE79=""),0,TRUE,100)</f>
        <v>0</v>
      </c>
      <c r="AG79" s="71"/>
      <c r="AH79" s="70"/>
      <c r="AI79" s="139"/>
      <c r="AJ79" s="135" cm="1">
        <f t="array" ref="AJ79">_xlfn.IFS(OR(I79="FAIL",K79="FAIL",M79="FAIL",O79="FAIL",Q79="FAIL",AI79="No",AI79="NO",AI79="no",AI79="n",AI79="N",AI79=""),0,TRUE,500)</f>
        <v>0</v>
      </c>
      <c r="AK79" s="139"/>
      <c r="AL79" s="149"/>
      <c r="AM79" s="139"/>
      <c r="AN79" s="73"/>
      <c r="AO79" s="72"/>
      <c r="AP79" s="154"/>
      <c r="AQ79" s="155"/>
      <c r="AR79" s="128" cm="1">
        <f t="array" ref="AR79">_xlfn.IFS(OR(I79="FAIL",K79="FAIL",M79="FAIL",O79="FAIL",Q79="FAIL"),0,TRUE,(X79*AQ79))</f>
        <v>0</v>
      </c>
      <c r="AS79" s="132" cm="1">
        <f t="array" ref="AS79">_xlfn.IFS(AR79&gt;0,(AP79/AR79),TRUE,0)</f>
        <v>0</v>
      </c>
      <c r="AT79" s="71"/>
      <c r="AU79" s="74"/>
      <c r="AV79" s="116"/>
      <c r="AW79" s="75"/>
      <c r="AX79" s="77"/>
      <c r="AY79" s="123" cm="1">
        <f t="array" ref="AY79">_xlfn.IFS(AV79="YES",400,AV79="MAYBE",200,OR(I79="FAIL",K79="FAIL",M79="FAIL",O79="FAIL",Q79="FAIL",AV79="NO"),0)</f>
        <v>0</v>
      </c>
      <c r="AZ79" s="75"/>
      <c r="BA79" s="74"/>
      <c r="BB79" s="75"/>
      <c r="BC79" s="126">
        <f t="shared" si="1"/>
        <v>0</v>
      </c>
      <c r="BD79" s="76"/>
      <c r="BE79" s="77"/>
      <c r="BF79" s="77"/>
      <c r="BG79" s="77"/>
      <c r="BH79" s="172"/>
      <c r="BI79" s="173"/>
      <c r="BJ79" s="173"/>
      <c r="BK79" s="173"/>
      <c r="BL79" s="173"/>
      <c r="BM79" s="173"/>
      <c r="BN79" s="173"/>
      <c r="BO79" s="173"/>
      <c r="BP79" s="173"/>
      <c r="BQ79" s="174"/>
    </row>
    <row r="80" spans="1:69" ht="15.5" x14ac:dyDescent="0.35">
      <c r="A80" s="141"/>
      <c r="B80" s="141"/>
      <c r="C80" s="139"/>
      <c r="D80" s="141"/>
      <c r="E80" s="139"/>
      <c r="F80" s="69"/>
      <c r="G80" s="70"/>
      <c r="H80" s="141"/>
      <c r="I80" s="135" t="str" cm="1">
        <f t="array" ref="I80">_xlfn.IFS(OR(H80=Topics!$A$2:$A$26),"PASS",OR(H80=Topics!$A$27,H80=""),"FAIL")</f>
        <v>FAIL</v>
      </c>
      <c r="J80" s="147"/>
      <c r="K80" s="135" t="str" cm="1">
        <f t="array" ref="K80">_xlfn.IFS(J80=Audiences!$A$2,"PASS",OR(J80=Audiences!$A$3:$A$4,J80=""),"FAIL")</f>
        <v>FAIL</v>
      </c>
      <c r="L80" s="147"/>
      <c r="M80" s="135" t="str" cm="1">
        <f t="array" ref="M80">_xlfn.IFS(OR(L80=Formats!$A$2:$A$4),"PASS",OR(L80=Formats!$A$5,L80=""),"FAIL")</f>
        <v>FAIL</v>
      </c>
      <c r="N80" s="139"/>
      <c r="O80" s="135" t="str" cm="1">
        <f t="array" ref="O80">_xlfn.IFS(N80="YES","PASS",N80="Yes","PASS",N80="yes","PASS",N80="y","PASS",N80="Y","PASS",N80="NO","FAIL",N80="No","FAIL",N80="no","FAIL",N80="N","FAIL",N80="n","FAIL",N80="","FAIL")</f>
        <v>FAIL</v>
      </c>
      <c r="P80" s="139"/>
      <c r="Q80" s="135" t="str" cm="1">
        <f t="array" ref="Q80">_xlfn.IFS(P80="YES","PASS",P80="Yes","PASS",P80="yes","PASS",P80="y","PASS",P80="Y","PASS",P80="NO","FAIL",P80="No","FAIL",P80="no","FAIL",P80="N","FAIL",P80="n","FAIL",P80="","FAIL")</f>
        <v>FAIL</v>
      </c>
      <c r="R80" s="71"/>
      <c r="S80" s="70"/>
      <c r="T80" s="149"/>
      <c r="U80" s="139"/>
      <c r="V80" s="135" cm="1">
        <f t="array" ref="V80">_xlfn.IFS(OR(I80="FAIL",K80="FAIL",M80="FAIL",O80="FAIL",Q80="FAIL",U80="No",U80="NO",U80="no",U80="n",U80="N",U80=""),0,TRUE,135)</f>
        <v>0</v>
      </c>
      <c r="W80" s="141"/>
      <c r="X80" s="151">
        <v>1</v>
      </c>
      <c r="Y80" s="139"/>
      <c r="Z80" s="135" cm="1">
        <f t="array" ref="Z80">_xlfn.IFS(OR(I80="FAIL",K80="FAIL",M80="FAIL",O80="FAIL",Q80="FAIL",Y80="No",Y80="NO",Y80="no",Y80="n",Y80="N",Y80=""),0,TRUE,135)</f>
        <v>0</v>
      </c>
      <c r="AA80" s="71"/>
      <c r="AB80" s="70"/>
      <c r="AC80" s="139"/>
      <c r="AD80" s="135" cm="1">
        <f t="array" ref="AD80">_xlfn.IFS(OR(I80="FAIL",K80="FAIL",M80="FAIL",O80="FAIL",Q80="FAIL",AC80="No",AC80="NO",AC80="no",AC80="n",AC80="N",AC80=""),0,TRUE,330)</f>
        <v>0</v>
      </c>
      <c r="AE80" s="139"/>
      <c r="AF80" s="135" cm="1">
        <f t="array" ref="AF80">_xlfn.IFS(OR(I80="FAIL",K80="FAIL",M80="FAIL",O80="FAIL",Q80="FAIL",AE80="No",AE80="NO",AE80="no",AE80="n",AE80="N",AE80=""),0,TRUE,100)</f>
        <v>0</v>
      </c>
      <c r="AG80" s="71"/>
      <c r="AH80" s="70"/>
      <c r="AI80" s="139"/>
      <c r="AJ80" s="135" cm="1">
        <f t="array" ref="AJ80">_xlfn.IFS(OR(I80="FAIL",K80="FAIL",M80="FAIL",O80="FAIL",Q80="FAIL",AI80="No",AI80="NO",AI80="no",AI80="n",AI80="N",AI80=""),0,TRUE,500)</f>
        <v>0</v>
      </c>
      <c r="AK80" s="139"/>
      <c r="AL80" s="149"/>
      <c r="AM80" s="139"/>
      <c r="AN80" s="73"/>
      <c r="AO80" s="72"/>
      <c r="AP80" s="154"/>
      <c r="AQ80" s="155"/>
      <c r="AR80" s="128" cm="1">
        <f t="array" ref="AR80">_xlfn.IFS(OR(I80="FAIL",K80="FAIL",M80="FAIL",O80="FAIL",Q80="FAIL"),0,TRUE,(X80*AQ80))</f>
        <v>0</v>
      </c>
      <c r="AS80" s="132" cm="1">
        <f t="array" ref="AS80">_xlfn.IFS(AR80&gt;0,(AP80/AR80),TRUE,0)</f>
        <v>0</v>
      </c>
      <c r="AT80" s="71"/>
      <c r="AU80" s="74"/>
      <c r="AV80" s="116"/>
      <c r="AW80" s="75"/>
      <c r="AX80" s="77"/>
      <c r="AY80" s="123" cm="1">
        <f t="array" ref="AY80">_xlfn.IFS(AV80="YES",400,AV80="MAYBE",200,OR(I80="FAIL",K80="FAIL",M80="FAIL",O80="FAIL",Q80="FAIL",AV80="NO"),0)</f>
        <v>0</v>
      </c>
      <c r="AZ80" s="75"/>
      <c r="BA80" s="74"/>
      <c r="BB80" s="75"/>
      <c r="BC80" s="126">
        <f t="shared" si="1"/>
        <v>0</v>
      </c>
      <c r="BD80" s="76"/>
      <c r="BE80" s="77"/>
      <c r="BF80" s="77"/>
      <c r="BG80" s="77"/>
      <c r="BH80" s="172"/>
      <c r="BI80" s="173"/>
      <c r="BJ80" s="173"/>
      <c r="BK80" s="173"/>
      <c r="BL80" s="173"/>
      <c r="BM80" s="173"/>
      <c r="BN80" s="173"/>
      <c r="BO80" s="173"/>
      <c r="BP80" s="173"/>
      <c r="BQ80" s="174"/>
    </row>
    <row r="81" spans="1:69" ht="15.5" x14ac:dyDescent="0.35">
      <c r="A81" s="141"/>
      <c r="B81" s="141"/>
      <c r="C81" s="139"/>
      <c r="D81" s="141"/>
      <c r="E81" s="139"/>
      <c r="F81" s="69"/>
      <c r="G81" s="70"/>
      <c r="H81" s="141"/>
      <c r="I81" s="135" t="str" cm="1">
        <f t="array" ref="I81">_xlfn.IFS(OR(H81=Topics!$A$2:$A$26),"PASS",OR(H81=Topics!$A$27,H81=""),"FAIL")</f>
        <v>FAIL</v>
      </c>
      <c r="J81" s="147"/>
      <c r="K81" s="135" t="str" cm="1">
        <f t="array" ref="K81">_xlfn.IFS(J81=Audiences!$A$2,"PASS",OR(J81=Audiences!$A$3:$A$4,J81=""),"FAIL")</f>
        <v>FAIL</v>
      </c>
      <c r="L81" s="147"/>
      <c r="M81" s="135" t="str" cm="1">
        <f t="array" ref="M81">_xlfn.IFS(OR(L81=Formats!$A$2:$A$4),"PASS",OR(L81=Formats!$A$5,L81=""),"FAIL")</f>
        <v>FAIL</v>
      </c>
      <c r="N81" s="139"/>
      <c r="O81" s="135" t="str" cm="1">
        <f t="array" ref="O81">_xlfn.IFS(N81="YES","PASS",N81="Yes","PASS",N81="yes","PASS",N81="y","PASS",N81="Y","PASS",N81="NO","FAIL",N81="No","FAIL",N81="no","FAIL",N81="N","FAIL",N81="n","FAIL",N81="","FAIL")</f>
        <v>FAIL</v>
      </c>
      <c r="P81" s="139"/>
      <c r="Q81" s="135" t="str" cm="1">
        <f t="array" ref="Q81">_xlfn.IFS(P81="YES","PASS",P81="Yes","PASS",P81="yes","PASS",P81="y","PASS",P81="Y","PASS",P81="NO","FAIL",P81="No","FAIL",P81="no","FAIL",P81="N","FAIL",P81="n","FAIL",P81="","FAIL")</f>
        <v>FAIL</v>
      </c>
      <c r="R81" s="71"/>
      <c r="S81" s="70"/>
      <c r="T81" s="149"/>
      <c r="U81" s="139"/>
      <c r="V81" s="135" cm="1">
        <f t="array" ref="V81">_xlfn.IFS(OR(I81="FAIL",K81="FAIL",M81="FAIL",O81="FAIL",Q81="FAIL",U81="No",U81="NO",U81="no",U81="n",U81="N",U81=""),0,TRUE,135)</f>
        <v>0</v>
      </c>
      <c r="W81" s="141"/>
      <c r="X81" s="151">
        <v>1</v>
      </c>
      <c r="Y81" s="139"/>
      <c r="Z81" s="135" cm="1">
        <f t="array" ref="Z81">_xlfn.IFS(OR(I81="FAIL",K81="FAIL",M81="FAIL",O81="FAIL",Q81="FAIL",Y81="No",Y81="NO",Y81="no",Y81="n",Y81="N",Y81=""),0,TRUE,135)</f>
        <v>0</v>
      </c>
      <c r="AA81" s="71"/>
      <c r="AB81" s="70"/>
      <c r="AC81" s="139"/>
      <c r="AD81" s="135" cm="1">
        <f t="array" ref="AD81">_xlfn.IFS(OR(I81="FAIL",K81="FAIL",M81="FAIL",O81="FAIL",Q81="FAIL",AC81="No",AC81="NO",AC81="no",AC81="n",AC81="N",AC81=""),0,TRUE,330)</f>
        <v>0</v>
      </c>
      <c r="AE81" s="139"/>
      <c r="AF81" s="135" cm="1">
        <f t="array" ref="AF81">_xlfn.IFS(OR(I81="FAIL",K81="FAIL",M81="FAIL",O81="FAIL",Q81="FAIL",AE81="No",AE81="NO",AE81="no",AE81="n",AE81="N",AE81=""),0,TRUE,100)</f>
        <v>0</v>
      </c>
      <c r="AG81" s="71"/>
      <c r="AH81" s="70"/>
      <c r="AI81" s="139"/>
      <c r="AJ81" s="135" cm="1">
        <f t="array" ref="AJ81">_xlfn.IFS(OR(I81="FAIL",K81="FAIL",M81="FAIL",O81="FAIL",Q81="FAIL",AI81="No",AI81="NO",AI81="no",AI81="n",AI81="N",AI81=""),0,TRUE,500)</f>
        <v>0</v>
      </c>
      <c r="AK81" s="139"/>
      <c r="AL81" s="149"/>
      <c r="AM81" s="139"/>
      <c r="AN81" s="73"/>
      <c r="AO81" s="72"/>
      <c r="AP81" s="154"/>
      <c r="AQ81" s="155"/>
      <c r="AR81" s="128" cm="1">
        <f t="array" ref="AR81">_xlfn.IFS(OR(I81="FAIL",K81="FAIL",M81="FAIL",O81="FAIL",Q81="FAIL"),0,TRUE,(X81*AQ81))</f>
        <v>0</v>
      </c>
      <c r="AS81" s="132" cm="1">
        <f t="array" ref="AS81">_xlfn.IFS(AR81&gt;0,(AP81/AR81),TRUE,0)</f>
        <v>0</v>
      </c>
      <c r="AT81" s="71"/>
      <c r="AU81" s="74"/>
      <c r="AV81" s="116"/>
      <c r="AW81" s="75"/>
      <c r="AX81" s="77"/>
      <c r="AY81" s="123" cm="1">
        <f t="array" ref="AY81">_xlfn.IFS(AV81="YES",400,AV81="MAYBE",200,OR(I81="FAIL",K81="FAIL",M81="FAIL",O81="FAIL",Q81="FAIL",AV81="NO"),0)</f>
        <v>0</v>
      </c>
      <c r="AZ81" s="75"/>
      <c r="BA81" s="74"/>
      <c r="BB81" s="75"/>
      <c r="BC81" s="126">
        <f t="shared" si="1"/>
        <v>0</v>
      </c>
      <c r="BD81" s="76"/>
      <c r="BE81" s="77"/>
      <c r="BF81" s="77"/>
      <c r="BG81" s="77"/>
      <c r="BH81" s="172"/>
      <c r="BI81" s="173"/>
      <c r="BJ81" s="173"/>
      <c r="BK81" s="173"/>
      <c r="BL81" s="173"/>
      <c r="BM81" s="173"/>
      <c r="BN81" s="173"/>
      <c r="BO81" s="173"/>
      <c r="BP81" s="173"/>
      <c r="BQ81" s="174"/>
    </row>
    <row r="82" spans="1:69" ht="15.5" x14ac:dyDescent="0.35">
      <c r="A82" s="141"/>
      <c r="B82" s="141"/>
      <c r="C82" s="139"/>
      <c r="D82" s="141"/>
      <c r="E82" s="139"/>
      <c r="F82" s="69"/>
      <c r="G82" s="70"/>
      <c r="H82" s="141"/>
      <c r="I82" s="135" t="str" cm="1">
        <f t="array" ref="I82">_xlfn.IFS(OR(H82=Topics!$A$2:$A$26),"PASS",OR(H82=Topics!$A$27,H82=""),"FAIL")</f>
        <v>FAIL</v>
      </c>
      <c r="J82" s="147"/>
      <c r="K82" s="135" t="str" cm="1">
        <f t="array" ref="K82">_xlfn.IFS(J82=Audiences!$A$2,"PASS",OR(J82=Audiences!$A$3:$A$4,J82=""),"FAIL")</f>
        <v>FAIL</v>
      </c>
      <c r="L82" s="147"/>
      <c r="M82" s="135" t="str" cm="1">
        <f t="array" ref="M82">_xlfn.IFS(OR(L82=Formats!$A$2:$A$4),"PASS",OR(L82=Formats!$A$5,L82=""),"FAIL")</f>
        <v>FAIL</v>
      </c>
      <c r="N82" s="139"/>
      <c r="O82" s="135" t="str" cm="1">
        <f t="array" ref="O82">_xlfn.IFS(N82="YES","PASS",N82="Yes","PASS",N82="yes","PASS",N82="y","PASS",N82="Y","PASS",N82="NO","FAIL",N82="No","FAIL",N82="no","FAIL",N82="N","FAIL",N82="n","FAIL",N82="","FAIL")</f>
        <v>FAIL</v>
      </c>
      <c r="P82" s="139"/>
      <c r="Q82" s="135" t="str" cm="1">
        <f t="array" ref="Q82">_xlfn.IFS(P82="YES","PASS",P82="Yes","PASS",P82="yes","PASS",P82="y","PASS",P82="Y","PASS",P82="NO","FAIL",P82="No","FAIL",P82="no","FAIL",P82="N","FAIL",P82="n","FAIL",P82="","FAIL")</f>
        <v>FAIL</v>
      </c>
      <c r="R82" s="71"/>
      <c r="S82" s="70"/>
      <c r="T82" s="149"/>
      <c r="U82" s="139"/>
      <c r="V82" s="135" cm="1">
        <f t="array" ref="V82">_xlfn.IFS(OR(I82="FAIL",K82="FAIL",M82="FAIL",O82="FAIL",Q82="FAIL",U82="No",U82="NO",U82="no",U82="n",U82="N",U82=""),0,TRUE,135)</f>
        <v>0</v>
      </c>
      <c r="W82" s="141"/>
      <c r="X82" s="151">
        <v>1</v>
      </c>
      <c r="Y82" s="139"/>
      <c r="Z82" s="135" cm="1">
        <f t="array" ref="Z82">_xlfn.IFS(OR(I82="FAIL",K82="FAIL",M82="FAIL",O82="FAIL",Q82="FAIL",Y82="No",Y82="NO",Y82="no",Y82="n",Y82="N",Y82=""),0,TRUE,135)</f>
        <v>0</v>
      </c>
      <c r="AA82" s="71"/>
      <c r="AB82" s="70"/>
      <c r="AC82" s="139"/>
      <c r="AD82" s="135" cm="1">
        <f t="array" ref="AD82">_xlfn.IFS(OR(I82="FAIL",K82="FAIL",M82="FAIL",O82="FAIL",Q82="FAIL",AC82="No",AC82="NO",AC82="no",AC82="n",AC82="N",AC82=""),0,TRUE,330)</f>
        <v>0</v>
      </c>
      <c r="AE82" s="139"/>
      <c r="AF82" s="135" cm="1">
        <f t="array" ref="AF82">_xlfn.IFS(OR(I82="FAIL",K82="FAIL",M82="FAIL",O82="FAIL",Q82="FAIL",AE82="No",AE82="NO",AE82="no",AE82="n",AE82="N",AE82=""),0,TRUE,100)</f>
        <v>0</v>
      </c>
      <c r="AG82" s="71"/>
      <c r="AH82" s="70"/>
      <c r="AI82" s="139"/>
      <c r="AJ82" s="135" cm="1">
        <f t="array" ref="AJ82">_xlfn.IFS(OR(I82="FAIL",K82="FAIL",M82="FAIL",O82="FAIL",Q82="FAIL",AI82="No",AI82="NO",AI82="no",AI82="n",AI82="N",AI82=""),0,TRUE,500)</f>
        <v>0</v>
      </c>
      <c r="AK82" s="139"/>
      <c r="AL82" s="149"/>
      <c r="AM82" s="139"/>
      <c r="AN82" s="73"/>
      <c r="AO82" s="72"/>
      <c r="AP82" s="154"/>
      <c r="AQ82" s="155"/>
      <c r="AR82" s="128" cm="1">
        <f t="array" ref="AR82">_xlfn.IFS(OR(I82="FAIL",K82="FAIL",M82="FAIL",O82="FAIL",Q82="FAIL"),0,TRUE,(X82*AQ82))</f>
        <v>0</v>
      </c>
      <c r="AS82" s="132" cm="1">
        <f t="array" ref="AS82">_xlfn.IFS(AR82&gt;0,(AP82/AR82),TRUE,0)</f>
        <v>0</v>
      </c>
      <c r="AT82" s="71"/>
      <c r="AU82" s="74"/>
      <c r="AV82" s="116"/>
      <c r="AW82" s="75"/>
      <c r="AX82" s="77"/>
      <c r="AY82" s="123" cm="1">
        <f t="array" ref="AY82">_xlfn.IFS(AV82="YES",400,AV82="MAYBE",200,OR(I82="FAIL",K82="FAIL",M82="FAIL",O82="FAIL",Q82="FAIL",AV82="NO"),0)</f>
        <v>0</v>
      </c>
      <c r="AZ82" s="75"/>
      <c r="BA82" s="74"/>
      <c r="BB82" s="75"/>
      <c r="BC82" s="126">
        <f t="shared" si="1"/>
        <v>0</v>
      </c>
      <c r="BD82" s="76"/>
      <c r="BE82" s="77"/>
      <c r="BF82" s="77"/>
      <c r="BG82" s="77"/>
      <c r="BH82" s="172"/>
      <c r="BI82" s="173"/>
      <c r="BJ82" s="173"/>
      <c r="BK82" s="173"/>
      <c r="BL82" s="173"/>
      <c r="BM82" s="173"/>
      <c r="BN82" s="173"/>
      <c r="BO82" s="173"/>
      <c r="BP82" s="173"/>
      <c r="BQ82" s="174"/>
    </row>
    <row r="83" spans="1:69" ht="15.5" x14ac:dyDescent="0.35">
      <c r="A83" s="141"/>
      <c r="B83" s="141"/>
      <c r="C83" s="139"/>
      <c r="D83" s="141"/>
      <c r="E83" s="139"/>
      <c r="F83" s="69"/>
      <c r="G83" s="70"/>
      <c r="H83" s="141"/>
      <c r="I83" s="135" t="str" cm="1">
        <f t="array" ref="I83">_xlfn.IFS(OR(H83=Topics!$A$2:$A$26),"PASS",OR(H83=Topics!$A$27,H83=""),"FAIL")</f>
        <v>FAIL</v>
      </c>
      <c r="J83" s="147"/>
      <c r="K83" s="135" t="str" cm="1">
        <f t="array" ref="K83">_xlfn.IFS(J83=Audiences!$A$2,"PASS",OR(J83=Audiences!$A$3:$A$4,J83=""),"FAIL")</f>
        <v>FAIL</v>
      </c>
      <c r="L83" s="147"/>
      <c r="M83" s="135" t="str" cm="1">
        <f t="array" ref="M83">_xlfn.IFS(OR(L83=Formats!$A$2:$A$4),"PASS",OR(L83=Formats!$A$5,L83=""),"FAIL")</f>
        <v>FAIL</v>
      </c>
      <c r="N83" s="139"/>
      <c r="O83" s="135" t="str" cm="1">
        <f t="array" ref="O83">_xlfn.IFS(N83="YES","PASS",N83="Yes","PASS",N83="yes","PASS",N83="y","PASS",N83="Y","PASS",N83="NO","FAIL",N83="No","FAIL",N83="no","FAIL",N83="N","FAIL",N83="n","FAIL",N83="","FAIL")</f>
        <v>FAIL</v>
      </c>
      <c r="P83" s="139"/>
      <c r="Q83" s="135" t="str" cm="1">
        <f t="array" ref="Q83">_xlfn.IFS(P83="YES","PASS",P83="Yes","PASS",P83="yes","PASS",P83="y","PASS",P83="Y","PASS",P83="NO","FAIL",P83="No","FAIL",P83="no","FAIL",P83="N","FAIL",P83="n","FAIL",P83="","FAIL")</f>
        <v>FAIL</v>
      </c>
      <c r="R83" s="71"/>
      <c r="S83" s="70"/>
      <c r="T83" s="149"/>
      <c r="U83" s="139"/>
      <c r="V83" s="135" cm="1">
        <f t="array" ref="V83">_xlfn.IFS(OR(I83="FAIL",K83="FAIL",M83="FAIL",O83="FAIL",Q83="FAIL",U83="No",U83="NO",U83="no",U83="n",U83="N",U83=""),0,TRUE,135)</f>
        <v>0</v>
      </c>
      <c r="W83" s="141"/>
      <c r="X83" s="151">
        <v>1</v>
      </c>
      <c r="Y83" s="139"/>
      <c r="Z83" s="135" cm="1">
        <f t="array" ref="Z83">_xlfn.IFS(OR(I83="FAIL",K83="FAIL",M83="FAIL",O83="FAIL",Q83="FAIL",Y83="No",Y83="NO",Y83="no",Y83="n",Y83="N",Y83=""),0,TRUE,135)</f>
        <v>0</v>
      </c>
      <c r="AA83" s="71"/>
      <c r="AB83" s="70"/>
      <c r="AC83" s="139"/>
      <c r="AD83" s="135" cm="1">
        <f t="array" ref="AD83">_xlfn.IFS(OR(I83="FAIL",K83="FAIL",M83="FAIL",O83="FAIL",Q83="FAIL",AC83="No",AC83="NO",AC83="no",AC83="n",AC83="N",AC83=""),0,TRUE,330)</f>
        <v>0</v>
      </c>
      <c r="AE83" s="139"/>
      <c r="AF83" s="135" cm="1">
        <f t="array" ref="AF83">_xlfn.IFS(OR(I83="FAIL",K83="FAIL",M83="FAIL",O83="FAIL",Q83="FAIL",AE83="No",AE83="NO",AE83="no",AE83="n",AE83="N",AE83=""),0,TRUE,100)</f>
        <v>0</v>
      </c>
      <c r="AG83" s="71"/>
      <c r="AH83" s="70"/>
      <c r="AI83" s="139"/>
      <c r="AJ83" s="135" cm="1">
        <f t="array" ref="AJ83">_xlfn.IFS(OR(I83="FAIL",K83="FAIL",M83="FAIL",O83="FAIL",Q83="FAIL",AI83="No",AI83="NO",AI83="no",AI83="n",AI83="N",AI83=""),0,TRUE,500)</f>
        <v>0</v>
      </c>
      <c r="AK83" s="139"/>
      <c r="AL83" s="149"/>
      <c r="AM83" s="139"/>
      <c r="AN83" s="73"/>
      <c r="AO83" s="72"/>
      <c r="AP83" s="154"/>
      <c r="AQ83" s="155"/>
      <c r="AR83" s="128" cm="1">
        <f t="array" ref="AR83">_xlfn.IFS(OR(I83="FAIL",K83="FAIL",M83="FAIL",O83="FAIL",Q83="FAIL"),0,TRUE,(X83*AQ83))</f>
        <v>0</v>
      </c>
      <c r="AS83" s="132" cm="1">
        <f t="array" ref="AS83">_xlfn.IFS(AR83&gt;0,(AP83/AR83),TRUE,0)</f>
        <v>0</v>
      </c>
      <c r="AT83" s="71"/>
      <c r="AU83" s="74"/>
      <c r="AV83" s="116"/>
      <c r="AW83" s="75"/>
      <c r="AX83" s="77"/>
      <c r="AY83" s="123" cm="1">
        <f t="array" ref="AY83">_xlfn.IFS(AV83="YES",400,AV83="MAYBE",200,OR(I83="FAIL",K83="FAIL",M83="FAIL",O83="FAIL",Q83="FAIL",AV83="NO"),0)</f>
        <v>0</v>
      </c>
      <c r="AZ83" s="75"/>
      <c r="BA83" s="74"/>
      <c r="BB83" s="75"/>
      <c r="BC83" s="126">
        <f t="shared" si="1"/>
        <v>0</v>
      </c>
      <c r="BD83" s="76"/>
      <c r="BE83" s="77"/>
      <c r="BF83" s="77"/>
      <c r="BG83" s="77"/>
      <c r="BH83" s="172"/>
      <c r="BI83" s="173"/>
      <c r="BJ83" s="173"/>
      <c r="BK83" s="173"/>
      <c r="BL83" s="173"/>
      <c r="BM83" s="173"/>
      <c r="BN83" s="173"/>
      <c r="BO83" s="173"/>
      <c r="BP83" s="173"/>
      <c r="BQ83" s="174"/>
    </row>
    <row r="84" spans="1:69" ht="15.5" x14ac:dyDescent="0.35">
      <c r="A84" s="141"/>
      <c r="B84" s="141"/>
      <c r="C84" s="139"/>
      <c r="D84" s="141"/>
      <c r="E84" s="139"/>
      <c r="F84" s="69"/>
      <c r="G84" s="70"/>
      <c r="H84" s="141"/>
      <c r="I84" s="135" t="str" cm="1">
        <f t="array" ref="I84">_xlfn.IFS(OR(H84=Topics!$A$2:$A$26),"PASS",OR(H84=Topics!$A$27,H84=""),"FAIL")</f>
        <v>FAIL</v>
      </c>
      <c r="J84" s="147"/>
      <c r="K84" s="135" t="str" cm="1">
        <f t="array" ref="K84">_xlfn.IFS(J84=Audiences!$A$2,"PASS",OR(J84=Audiences!$A$3:$A$4,J84=""),"FAIL")</f>
        <v>FAIL</v>
      </c>
      <c r="L84" s="147"/>
      <c r="M84" s="135" t="str" cm="1">
        <f t="array" ref="M84">_xlfn.IFS(OR(L84=Formats!$A$2:$A$4),"PASS",OR(L84=Formats!$A$5,L84=""),"FAIL")</f>
        <v>FAIL</v>
      </c>
      <c r="N84" s="139"/>
      <c r="O84" s="135" t="str" cm="1">
        <f t="array" ref="O84">_xlfn.IFS(N84="YES","PASS",N84="Yes","PASS",N84="yes","PASS",N84="y","PASS",N84="Y","PASS",N84="NO","FAIL",N84="No","FAIL",N84="no","FAIL",N84="N","FAIL",N84="n","FAIL",N84="","FAIL")</f>
        <v>FAIL</v>
      </c>
      <c r="P84" s="139"/>
      <c r="Q84" s="135" t="str" cm="1">
        <f t="array" ref="Q84">_xlfn.IFS(P84="YES","PASS",P84="Yes","PASS",P84="yes","PASS",P84="y","PASS",P84="Y","PASS",P84="NO","FAIL",P84="No","FAIL",P84="no","FAIL",P84="N","FAIL",P84="n","FAIL",P84="","FAIL")</f>
        <v>FAIL</v>
      </c>
      <c r="R84" s="71"/>
      <c r="S84" s="70"/>
      <c r="T84" s="149"/>
      <c r="U84" s="139"/>
      <c r="V84" s="135" cm="1">
        <f t="array" ref="V84">_xlfn.IFS(OR(I84="FAIL",K84="FAIL",M84="FAIL",O84="FAIL",Q84="FAIL",U84="No",U84="NO",U84="no",U84="n",U84="N",U84=""),0,TRUE,135)</f>
        <v>0</v>
      </c>
      <c r="W84" s="141"/>
      <c r="X84" s="151">
        <v>1</v>
      </c>
      <c r="Y84" s="139"/>
      <c r="Z84" s="135" cm="1">
        <f t="array" ref="Z84">_xlfn.IFS(OR(I84="FAIL",K84="FAIL",M84="FAIL",O84="FAIL",Q84="FAIL",Y84="No",Y84="NO",Y84="no",Y84="n",Y84="N",Y84=""),0,TRUE,135)</f>
        <v>0</v>
      </c>
      <c r="AA84" s="71"/>
      <c r="AB84" s="70"/>
      <c r="AC84" s="139"/>
      <c r="AD84" s="135" cm="1">
        <f t="array" ref="AD84">_xlfn.IFS(OR(I84="FAIL",K84="FAIL",M84="FAIL",O84="FAIL",Q84="FAIL",AC84="No",AC84="NO",AC84="no",AC84="n",AC84="N",AC84=""),0,TRUE,330)</f>
        <v>0</v>
      </c>
      <c r="AE84" s="139"/>
      <c r="AF84" s="135" cm="1">
        <f t="array" ref="AF84">_xlfn.IFS(OR(I84="FAIL",K84="FAIL",M84="FAIL",O84="FAIL",Q84="FAIL",AE84="No",AE84="NO",AE84="no",AE84="n",AE84="N",AE84=""),0,TRUE,100)</f>
        <v>0</v>
      </c>
      <c r="AG84" s="71"/>
      <c r="AH84" s="70"/>
      <c r="AI84" s="139"/>
      <c r="AJ84" s="135" cm="1">
        <f t="array" ref="AJ84">_xlfn.IFS(OR(I84="FAIL",K84="FAIL",M84="FAIL",O84="FAIL",Q84="FAIL",AI84="No",AI84="NO",AI84="no",AI84="n",AI84="N",AI84=""),0,TRUE,500)</f>
        <v>0</v>
      </c>
      <c r="AK84" s="139"/>
      <c r="AL84" s="149"/>
      <c r="AM84" s="139"/>
      <c r="AN84" s="73"/>
      <c r="AO84" s="72"/>
      <c r="AP84" s="154"/>
      <c r="AQ84" s="155"/>
      <c r="AR84" s="128" cm="1">
        <f t="array" ref="AR84">_xlfn.IFS(OR(I84="FAIL",K84="FAIL",M84="FAIL",O84="FAIL",Q84="FAIL"),0,TRUE,(X84*AQ84))</f>
        <v>0</v>
      </c>
      <c r="AS84" s="132" cm="1">
        <f t="array" ref="AS84">_xlfn.IFS(AR84&gt;0,(AP84/AR84),TRUE,0)</f>
        <v>0</v>
      </c>
      <c r="AT84" s="71"/>
      <c r="AU84" s="74"/>
      <c r="AV84" s="116"/>
      <c r="AW84" s="75"/>
      <c r="AX84" s="77"/>
      <c r="AY84" s="123" cm="1">
        <f t="array" ref="AY84">_xlfn.IFS(AV84="YES",400,AV84="MAYBE",200,OR(I84="FAIL",K84="FAIL",M84="FAIL",O84="FAIL",Q84="FAIL",AV84="NO"),0)</f>
        <v>0</v>
      </c>
      <c r="AZ84" s="75"/>
      <c r="BA84" s="74"/>
      <c r="BB84" s="75"/>
      <c r="BC84" s="126">
        <f t="shared" si="1"/>
        <v>0</v>
      </c>
      <c r="BD84" s="76"/>
      <c r="BE84" s="77"/>
      <c r="BF84" s="77"/>
      <c r="BG84" s="77"/>
      <c r="BH84" s="172"/>
      <c r="BI84" s="173"/>
      <c r="BJ84" s="173"/>
      <c r="BK84" s="173"/>
      <c r="BL84" s="173"/>
      <c r="BM84" s="173"/>
      <c r="BN84" s="173"/>
      <c r="BO84" s="173"/>
      <c r="BP84" s="173"/>
      <c r="BQ84" s="174"/>
    </row>
    <row r="85" spans="1:69" ht="15.5" x14ac:dyDescent="0.35">
      <c r="A85" s="141"/>
      <c r="B85" s="141"/>
      <c r="C85" s="139"/>
      <c r="D85" s="141"/>
      <c r="E85" s="139"/>
      <c r="F85" s="69"/>
      <c r="G85" s="70"/>
      <c r="H85" s="141"/>
      <c r="I85" s="135" t="str" cm="1">
        <f t="array" ref="I85">_xlfn.IFS(OR(H85=Topics!$A$2:$A$26),"PASS",OR(H85=Topics!$A$27,H85=""),"FAIL")</f>
        <v>FAIL</v>
      </c>
      <c r="J85" s="147"/>
      <c r="K85" s="135" t="str" cm="1">
        <f t="array" ref="K85">_xlfn.IFS(J85=Audiences!$A$2,"PASS",OR(J85=Audiences!$A$3:$A$4,J85=""),"FAIL")</f>
        <v>FAIL</v>
      </c>
      <c r="L85" s="147"/>
      <c r="M85" s="135" t="str" cm="1">
        <f t="array" ref="M85">_xlfn.IFS(OR(L85=Formats!$A$2:$A$4),"PASS",OR(L85=Formats!$A$5,L85=""),"FAIL")</f>
        <v>FAIL</v>
      </c>
      <c r="N85" s="139"/>
      <c r="O85" s="135" t="str" cm="1">
        <f t="array" ref="O85">_xlfn.IFS(N85="YES","PASS",N85="Yes","PASS",N85="yes","PASS",N85="y","PASS",N85="Y","PASS",N85="NO","FAIL",N85="No","FAIL",N85="no","FAIL",N85="N","FAIL",N85="n","FAIL",N85="","FAIL")</f>
        <v>FAIL</v>
      </c>
      <c r="P85" s="139"/>
      <c r="Q85" s="135" t="str" cm="1">
        <f t="array" ref="Q85">_xlfn.IFS(P85="YES","PASS",P85="Yes","PASS",P85="yes","PASS",P85="y","PASS",P85="Y","PASS",P85="NO","FAIL",P85="No","FAIL",P85="no","FAIL",P85="N","FAIL",P85="n","FAIL",P85="","FAIL")</f>
        <v>FAIL</v>
      </c>
      <c r="R85" s="71"/>
      <c r="S85" s="70"/>
      <c r="T85" s="149"/>
      <c r="U85" s="139"/>
      <c r="V85" s="135" cm="1">
        <f t="array" ref="V85">_xlfn.IFS(OR(I85="FAIL",K85="FAIL",M85="FAIL",O85="FAIL",Q85="FAIL",U85="No",U85="NO",U85="no",U85="n",U85="N",U85=""),0,TRUE,135)</f>
        <v>0</v>
      </c>
      <c r="W85" s="141"/>
      <c r="X85" s="151">
        <v>1</v>
      </c>
      <c r="Y85" s="139"/>
      <c r="Z85" s="135" cm="1">
        <f t="array" ref="Z85">_xlfn.IFS(OR(I85="FAIL",K85="FAIL",M85="FAIL",O85="FAIL",Q85="FAIL",Y85="No",Y85="NO",Y85="no",Y85="n",Y85="N",Y85=""),0,TRUE,135)</f>
        <v>0</v>
      </c>
      <c r="AA85" s="71"/>
      <c r="AB85" s="70"/>
      <c r="AC85" s="139"/>
      <c r="AD85" s="135" cm="1">
        <f t="array" ref="AD85">_xlfn.IFS(OR(I85="FAIL",K85="FAIL",M85="FAIL",O85="FAIL",Q85="FAIL",AC85="No",AC85="NO",AC85="no",AC85="n",AC85="N",AC85=""),0,TRUE,330)</f>
        <v>0</v>
      </c>
      <c r="AE85" s="139"/>
      <c r="AF85" s="135" cm="1">
        <f t="array" ref="AF85">_xlfn.IFS(OR(I85="FAIL",K85="FAIL",M85="FAIL",O85="FAIL",Q85="FAIL",AE85="No",AE85="NO",AE85="no",AE85="n",AE85="N",AE85=""),0,TRUE,100)</f>
        <v>0</v>
      </c>
      <c r="AG85" s="71"/>
      <c r="AH85" s="70"/>
      <c r="AI85" s="139"/>
      <c r="AJ85" s="135" cm="1">
        <f t="array" ref="AJ85">_xlfn.IFS(OR(I85="FAIL",K85="FAIL",M85="FAIL",O85="FAIL",Q85="FAIL",AI85="No",AI85="NO",AI85="no",AI85="n",AI85="N",AI85=""),0,TRUE,500)</f>
        <v>0</v>
      </c>
      <c r="AK85" s="139"/>
      <c r="AL85" s="149"/>
      <c r="AM85" s="139"/>
      <c r="AN85" s="73"/>
      <c r="AO85" s="72"/>
      <c r="AP85" s="154"/>
      <c r="AQ85" s="155"/>
      <c r="AR85" s="128" cm="1">
        <f t="array" ref="AR85">_xlfn.IFS(OR(I85="FAIL",K85="FAIL",M85="FAIL",O85="FAIL",Q85="FAIL"),0,TRUE,(X85*AQ85))</f>
        <v>0</v>
      </c>
      <c r="AS85" s="132" cm="1">
        <f t="array" ref="AS85">_xlfn.IFS(AR85&gt;0,(AP85/AR85),TRUE,0)</f>
        <v>0</v>
      </c>
      <c r="AT85" s="71"/>
      <c r="AU85" s="74"/>
      <c r="AV85" s="116"/>
      <c r="AW85" s="75"/>
      <c r="AX85" s="77"/>
      <c r="AY85" s="123" cm="1">
        <f t="array" ref="AY85">_xlfn.IFS(AV85="YES",400,AV85="MAYBE",200,OR(I85="FAIL",K85="FAIL",M85="FAIL",O85="FAIL",Q85="FAIL",AV85="NO"),0)</f>
        <v>0</v>
      </c>
      <c r="AZ85" s="75"/>
      <c r="BA85" s="74"/>
      <c r="BB85" s="75"/>
      <c r="BC85" s="126">
        <f t="shared" si="1"/>
        <v>0</v>
      </c>
      <c r="BD85" s="76"/>
      <c r="BE85" s="77"/>
      <c r="BF85" s="77"/>
      <c r="BG85" s="77"/>
      <c r="BH85" s="172"/>
      <c r="BI85" s="173"/>
      <c r="BJ85" s="173"/>
      <c r="BK85" s="173"/>
      <c r="BL85" s="173"/>
      <c r="BM85" s="173"/>
      <c r="BN85" s="173"/>
      <c r="BO85" s="173"/>
      <c r="BP85" s="173"/>
      <c r="BQ85" s="174"/>
    </row>
    <row r="86" spans="1:69" ht="15.5" x14ac:dyDescent="0.35">
      <c r="A86" s="141"/>
      <c r="B86" s="141"/>
      <c r="C86" s="139"/>
      <c r="D86" s="141"/>
      <c r="E86" s="139"/>
      <c r="F86" s="69"/>
      <c r="G86" s="70"/>
      <c r="H86" s="141"/>
      <c r="I86" s="135" t="str" cm="1">
        <f t="array" ref="I86">_xlfn.IFS(OR(H86=Topics!$A$2:$A$26),"PASS",OR(H86=Topics!$A$27,H86=""),"FAIL")</f>
        <v>FAIL</v>
      </c>
      <c r="J86" s="147"/>
      <c r="K86" s="135" t="str" cm="1">
        <f t="array" ref="K86">_xlfn.IFS(J86=Audiences!$A$2,"PASS",OR(J86=Audiences!$A$3:$A$4,J86=""),"FAIL")</f>
        <v>FAIL</v>
      </c>
      <c r="L86" s="147"/>
      <c r="M86" s="135" t="str" cm="1">
        <f t="array" ref="M86">_xlfn.IFS(OR(L86=Formats!$A$2:$A$4),"PASS",OR(L86=Formats!$A$5,L86=""),"FAIL")</f>
        <v>FAIL</v>
      </c>
      <c r="N86" s="139"/>
      <c r="O86" s="135" t="str" cm="1">
        <f t="array" ref="O86">_xlfn.IFS(N86="YES","PASS",N86="Yes","PASS",N86="yes","PASS",N86="y","PASS",N86="Y","PASS",N86="NO","FAIL",N86="No","FAIL",N86="no","FAIL",N86="N","FAIL",N86="n","FAIL",N86="","FAIL")</f>
        <v>FAIL</v>
      </c>
      <c r="P86" s="139"/>
      <c r="Q86" s="135" t="str" cm="1">
        <f t="array" ref="Q86">_xlfn.IFS(P86="YES","PASS",P86="Yes","PASS",P86="yes","PASS",P86="y","PASS",P86="Y","PASS",P86="NO","FAIL",P86="No","FAIL",P86="no","FAIL",P86="N","FAIL",P86="n","FAIL",P86="","FAIL")</f>
        <v>FAIL</v>
      </c>
      <c r="R86" s="71"/>
      <c r="S86" s="70"/>
      <c r="T86" s="149"/>
      <c r="U86" s="139"/>
      <c r="V86" s="135" cm="1">
        <f t="array" ref="V86">_xlfn.IFS(OR(I86="FAIL",K86="FAIL",M86="FAIL",O86="FAIL",Q86="FAIL",U86="No",U86="NO",U86="no",U86="n",U86="N",U86=""),0,TRUE,135)</f>
        <v>0</v>
      </c>
      <c r="W86" s="141"/>
      <c r="X86" s="151">
        <v>1</v>
      </c>
      <c r="Y86" s="139"/>
      <c r="Z86" s="135" cm="1">
        <f t="array" ref="Z86">_xlfn.IFS(OR(I86="FAIL",K86="FAIL",M86="FAIL",O86="FAIL",Q86="FAIL",Y86="No",Y86="NO",Y86="no",Y86="n",Y86="N",Y86=""),0,TRUE,135)</f>
        <v>0</v>
      </c>
      <c r="AA86" s="71"/>
      <c r="AB86" s="70"/>
      <c r="AC86" s="139"/>
      <c r="AD86" s="135" cm="1">
        <f t="array" ref="AD86">_xlfn.IFS(OR(I86="FAIL",K86="FAIL",M86="FAIL",O86="FAIL",Q86="FAIL",AC86="No",AC86="NO",AC86="no",AC86="n",AC86="N",AC86=""),0,TRUE,330)</f>
        <v>0</v>
      </c>
      <c r="AE86" s="139"/>
      <c r="AF86" s="135" cm="1">
        <f t="array" ref="AF86">_xlfn.IFS(OR(I86="FAIL",K86="FAIL",M86="FAIL",O86="FAIL",Q86="FAIL",AE86="No",AE86="NO",AE86="no",AE86="n",AE86="N",AE86=""),0,TRUE,100)</f>
        <v>0</v>
      </c>
      <c r="AG86" s="71"/>
      <c r="AH86" s="70"/>
      <c r="AI86" s="139"/>
      <c r="AJ86" s="135" cm="1">
        <f t="array" ref="AJ86">_xlfn.IFS(OR(I86="FAIL",K86="FAIL",M86="FAIL",O86="FAIL",Q86="FAIL",AI86="No",AI86="NO",AI86="no",AI86="n",AI86="N",AI86=""),0,TRUE,500)</f>
        <v>0</v>
      </c>
      <c r="AK86" s="139"/>
      <c r="AL86" s="149"/>
      <c r="AM86" s="139"/>
      <c r="AN86" s="73"/>
      <c r="AO86" s="72"/>
      <c r="AP86" s="154"/>
      <c r="AQ86" s="155"/>
      <c r="AR86" s="128" cm="1">
        <f t="array" ref="AR86">_xlfn.IFS(OR(I86="FAIL",K86="FAIL",M86="FAIL",O86="FAIL",Q86="FAIL"),0,TRUE,(X86*AQ86))</f>
        <v>0</v>
      </c>
      <c r="AS86" s="132" cm="1">
        <f t="array" ref="AS86">_xlfn.IFS(AR86&gt;0,(AP86/AR86),TRUE,0)</f>
        <v>0</v>
      </c>
      <c r="AT86" s="71"/>
      <c r="AU86" s="74"/>
      <c r="AV86" s="116"/>
      <c r="AW86" s="75"/>
      <c r="AX86" s="77"/>
      <c r="AY86" s="123" cm="1">
        <f t="array" ref="AY86">_xlfn.IFS(AV86="YES",400,AV86="MAYBE",200,OR(I86="FAIL",K86="FAIL",M86="FAIL",O86="FAIL",Q86="FAIL",AV86="NO"),0)</f>
        <v>0</v>
      </c>
      <c r="AZ86" s="75"/>
      <c r="BA86" s="74"/>
      <c r="BB86" s="75"/>
      <c r="BC86" s="126">
        <f t="shared" si="1"/>
        <v>0</v>
      </c>
      <c r="BD86" s="76"/>
      <c r="BE86" s="77"/>
      <c r="BF86" s="77"/>
      <c r="BG86" s="77"/>
      <c r="BH86" s="172"/>
      <c r="BI86" s="173"/>
      <c r="BJ86" s="173"/>
      <c r="BK86" s="173"/>
      <c r="BL86" s="173"/>
      <c r="BM86" s="173"/>
      <c r="BN86" s="173"/>
      <c r="BO86" s="173"/>
      <c r="BP86" s="173"/>
      <c r="BQ86" s="174"/>
    </row>
    <row r="87" spans="1:69" ht="15.5" x14ac:dyDescent="0.35">
      <c r="A87" s="141"/>
      <c r="B87" s="141"/>
      <c r="C87" s="139"/>
      <c r="D87" s="141"/>
      <c r="E87" s="139"/>
      <c r="F87" s="69"/>
      <c r="G87" s="70"/>
      <c r="H87" s="141"/>
      <c r="I87" s="135" t="str" cm="1">
        <f t="array" ref="I87">_xlfn.IFS(OR(H87=Topics!$A$2:$A$26),"PASS",OR(H87=Topics!$A$27,H87=""),"FAIL")</f>
        <v>FAIL</v>
      </c>
      <c r="J87" s="147"/>
      <c r="K87" s="135" t="str" cm="1">
        <f t="array" ref="K87">_xlfn.IFS(J87=Audiences!$A$2,"PASS",OR(J87=Audiences!$A$3:$A$4,J87=""),"FAIL")</f>
        <v>FAIL</v>
      </c>
      <c r="L87" s="147"/>
      <c r="M87" s="135" t="str" cm="1">
        <f t="array" ref="M87">_xlfn.IFS(OR(L87=Formats!$A$2:$A$4),"PASS",OR(L87=Formats!$A$5,L87=""),"FAIL")</f>
        <v>FAIL</v>
      </c>
      <c r="N87" s="139"/>
      <c r="O87" s="135" t="str" cm="1">
        <f t="array" ref="O87">_xlfn.IFS(N87="YES","PASS",N87="Yes","PASS",N87="yes","PASS",N87="y","PASS",N87="Y","PASS",N87="NO","FAIL",N87="No","FAIL",N87="no","FAIL",N87="N","FAIL",N87="n","FAIL",N87="","FAIL")</f>
        <v>FAIL</v>
      </c>
      <c r="P87" s="139"/>
      <c r="Q87" s="135" t="str" cm="1">
        <f t="array" ref="Q87">_xlfn.IFS(P87="YES","PASS",P87="Yes","PASS",P87="yes","PASS",P87="y","PASS",P87="Y","PASS",P87="NO","FAIL",P87="No","FAIL",P87="no","FAIL",P87="N","FAIL",P87="n","FAIL",P87="","FAIL")</f>
        <v>FAIL</v>
      </c>
      <c r="R87" s="71"/>
      <c r="S87" s="70"/>
      <c r="T87" s="149"/>
      <c r="U87" s="139"/>
      <c r="V87" s="135" cm="1">
        <f t="array" ref="V87">_xlfn.IFS(OR(I87="FAIL",K87="FAIL",M87="FAIL",O87="FAIL",Q87="FAIL",U87="No",U87="NO",U87="no",U87="n",U87="N",U87=""),0,TRUE,135)</f>
        <v>0</v>
      </c>
      <c r="W87" s="141"/>
      <c r="X87" s="151">
        <v>1</v>
      </c>
      <c r="Y87" s="139"/>
      <c r="Z87" s="135" cm="1">
        <f t="array" ref="Z87">_xlfn.IFS(OR(I87="FAIL",K87="FAIL",M87="FAIL",O87="FAIL",Q87="FAIL",Y87="No",Y87="NO",Y87="no",Y87="n",Y87="N",Y87=""),0,TRUE,135)</f>
        <v>0</v>
      </c>
      <c r="AA87" s="71"/>
      <c r="AB87" s="70"/>
      <c r="AC87" s="139"/>
      <c r="AD87" s="135" cm="1">
        <f t="array" ref="AD87">_xlfn.IFS(OR(I87="FAIL",K87="FAIL",M87="FAIL",O87="FAIL",Q87="FAIL",AC87="No",AC87="NO",AC87="no",AC87="n",AC87="N",AC87=""),0,TRUE,330)</f>
        <v>0</v>
      </c>
      <c r="AE87" s="139"/>
      <c r="AF87" s="135" cm="1">
        <f t="array" ref="AF87">_xlfn.IFS(OR(I87="FAIL",K87="FAIL",M87="FAIL",O87="FAIL",Q87="FAIL",AE87="No",AE87="NO",AE87="no",AE87="n",AE87="N",AE87=""),0,TRUE,100)</f>
        <v>0</v>
      </c>
      <c r="AG87" s="71"/>
      <c r="AH87" s="70"/>
      <c r="AI87" s="139"/>
      <c r="AJ87" s="135" cm="1">
        <f t="array" ref="AJ87">_xlfn.IFS(OR(I87="FAIL",K87="FAIL",M87="FAIL",O87="FAIL",Q87="FAIL",AI87="No",AI87="NO",AI87="no",AI87="n",AI87="N",AI87=""),0,TRUE,500)</f>
        <v>0</v>
      </c>
      <c r="AK87" s="139"/>
      <c r="AL87" s="149"/>
      <c r="AM87" s="139"/>
      <c r="AN87" s="73"/>
      <c r="AO87" s="72"/>
      <c r="AP87" s="154"/>
      <c r="AQ87" s="155"/>
      <c r="AR87" s="128" cm="1">
        <f t="array" ref="AR87">_xlfn.IFS(OR(I87="FAIL",K87="FAIL",M87="FAIL",O87="FAIL",Q87="FAIL"),0,TRUE,(X87*AQ87))</f>
        <v>0</v>
      </c>
      <c r="AS87" s="132" cm="1">
        <f t="array" ref="AS87">_xlfn.IFS(AR87&gt;0,(AP87/AR87),TRUE,0)</f>
        <v>0</v>
      </c>
      <c r="AT87" s="71"/>
      <c r="AU87" s="74"/>
      <c r="AV87" s="116"/>
      <c r="AW87" s="75"/>
      <c r="AX87" s="77"/>
      <c r="AY87" s="123" cm="1">
        <f t="array" ref="AY87">_xlfn.IFS(AV87="YES",400,AV87="MAYBE",200,OR(I87="FAIL",K87="FAIL",M87="FAIL",O87="FAIL",Q87="FAIL",AV87="NO"),0)</f>
        <v>0</v>
      </c>
      <c r="AZ87" s="75"/>
      <c r="BA87" s="74"/>
      <c r="BB87" s="75"/>
      <c r="BC87" s="126">
        <f t="shared" si="1"/>
        <v>0</v>
      </c>
      <c r="BD87" s="76"/>
      <c r="BE87" s="77"/>
      <c r="BF87" s="77"/>
      <c r="BG87" s="77"/>
      <c r="BH87" s="172"/>
      <c r="BI87" s="173"/>
      <c r="BJ87" s="173"/>
      <c r="BK87" s="173"/>
      <c r="BL87" s="173"/>
      <c r="BM87" s="173"/>
      <c r="BN87" s="173"/>
      <c r="BO87" s="173"/>
      <c r="BP87" s="173"/>
      <c r="BQ87" s="174"/>
    </row>
    <row r="88" spans="1:69" ht="15.5" x14ac:dyDescent="0.35">
      <c r="A88" s="141"/>
      <c r="B88" s="141"/>
      <c r="C88" s="139"/>
      <c r="D88" s="141"/>
      <c r="E88" s="139"/>
      <c r="F88" s="69"/>
      <c r="G88" s="70"/>
      <c r="H88" s="141"/>
      <c r="I88" s="135" t="str" cm="1">
        <f t="array" ref="I88">_xlfn.IFS(OR(H88=Topics!$A$2:$A$26),"PASS",OR(H88=Topics!$A$27,H88=""),"FAIL")</f>
        <v>FAIL</v>
      </c>
      <c r="J88" s="147"/>
      <c r="K88" s="135" t="str" cm="1">
        <f t="array" ref="K88">_xlfn.IFS(J88=Audiences!$A$2,"PASS",OR(J88=Audiences!$A$3:$A$4,J88=""),"FAIL")</f>
        <v>FAIL</v>
      </c>
      <c r="L88" s="147"/>
      <c r="M88" s="135" t="str" cm="1">
        <f t="array" ref="M88">_xlfn.IFS(OR(L88=Formats!$A$2:$A$4),"PASS",OR(L88=Formats!$A$5,L88=""),"FAIL")</f>
        <v>FAIL</v>
      </c>
      <c r="N88" s="139"/>
      <c r="O88" s="135" t="str" cm="1">
        <f t="array" ref="O88">_xlfn.IFS(N88="YES","PASS",N88="Yes","PASS",N88="yes","PASS",N88="y","PASS",N88="Y","PASS",N88="NO","FAIL",N88="No","FAIL",N88="no","FAIL",N88="N","FAIL",N88="n","FAIL",N88="","FAIL")</f>
        <v>FAIL</v>
      </c>
      <c r="P88" s="139"/>
      <c r="Q88" s="135" t="str" cm="1">
        <f t="array" ref="Q88">_xlfn.IFS(P88="YES","PASS",P88="Yes","PASS",P88="yes","PASS",P88="y","PASS",P88="Y","PASS",P88="NO","FAIL",P88="No","FAIL",P88="no","FAIL",P88="N","FAIL",P88="n","FAIL",P88="","FAIL")</f>
        <v>FAIL</v>
      </c>
      <c r="R88" s="71"/>
      <c r="S88" s="70"/>
      <c r="T88" s="149"/>
      <c r="U88" s="139"/>
      <c r="V88" s="135" cm="1">
        <f t="array" ref="V88">_xlfn.IFS(OR(I88="FAIL",K88="FAIL",M88="FAIL",O88="FAIL",Q88="FAIL",U88="No",U88="NO",U88="no",U88="n",U88="N",U88=""),0,TRUE,135)</f>
        <v>0</v>
      </c>
      <c r="W88" s="141"/>
      <c r="X88" s="151">
        <v>1</v>
      </c>
      <c r="Y88" s="139"/>
      <c r="Z88" s="135" cm="1">
        <f t="array" ref="Z88">_xlfn.IFS(OR(I88="FAIL",K88="FAIL",M88="FAIL",O88="FAIL",Q88="FAIL",Y88="No",Y88="NO",Y88="no",Y88="n",Y88="N",Y88=""),0,TRUE,135)</f>
        <v>0</v>
      </c>
      <c r="AA88" s="71"/>
      <c r="AB88" s="70"/>
      <c r="AC88" s="139"/>
      <c r="AD88" s="135" cm="1">
        <f t="array" ref="AD88">_xlfn.IFS(OR(I88="FAIL",K88="FAIL",M88="FAIL",O88="FAIL",Q88="FAIL",AC88="No",AC88="NO",AC88="no",AC88="n",AC88="N",AC88=""),0,TRUE,330)</f>
        <v>0</v>
      </c>
      <c r="AE88" s="139"/>
      <c r="AF88" s="135" cm="1">
        <f t="array" ref="AF88">_xlfn.IFS(OR(I88="FAIL",K88="FAIL",M88="FAIL",O88="FAIL",Q88="FAIL",AE88="No",AE88="NO",AE88="no",AE88="n",AE88="N",AE88=""),0,TRUE,100)</f>
        <v>0</v>
      </c>
      <c r="AG88" s="71"/>
      <c r="AH88" s="70"/>
      <c r="AI88" s="139"/>
      <c r="AJ88" s="135" cm="1">
        <f t="array" ref="AJ88">_xlfn.IFS(OR(I88="FAIL",K88="FAIL",M88="FAIL",O88="FAIL",Q88="FAIL",AI88="No",AI88="NO",AI88="no",AI88="n",AI88="N",AI88=""),0,TRUE,500)</f>
        <v>0</v>
      </c>
      <c r="AK88" s="139"/>
      <c r="AL88" s="149"/>
      <c r="AM88" s="139"/>
      <c r="AN88" s="73"/>
      <c r="AO88" s="72"/>
      <c r="AP88" s="154"/>
      <c r="AQ88" s="155"/>
      <c r="AR88" s="128" cm="1">
        <f t="array" ref="AR88">_xlfn.IFS(OR(I88="FAIL",K88="FAIL",M88="FAIL",O88="FAIL",Q88="FAIL"),0,TRUE,(X88*AQ88))</f>
        <v>0</v>
      </c>
      <c r="AS88" s="132" cm="1">
        <f t="array" ref="AS88">_xlfn.IFS(AR88&gt;0,(AP88/AR88),TRUE,0)</f>
        <v>0</v>
      </c>
      <c r="AT88" s="71"/>
      <c r="AU88" s="74"/>
      <c r="AV88" s="116"/>
      <c r="AW88" s="75"/>
      <c r="AX88" s="77"/>
      <c r="AY88" s="123" cm="1">
        <f t="array" ref="AY88">_xlfn.IFS(AV88="YES",400,AV88="MAYBE",200,OR(I88="FAIL",K88="FAIL",M88="FAIL",O88="FAIL",Q88="FAIL",AV88="NO"),0)</f>
        <v>0</v>
      </c>
      <c r="AZ88" s="75"/>
      <c r="BA88" s="74"/>
      <c r="BB88" s="75"/>
      <c r="BC88" s="126">
        <f t="shared" si="1"/>
        <v>0</v>
      </c>
      <c r="BD88" s="76"/>
      <c r="BE88" s="77"/>
      <c r="BF88" s="77"/>
      <c r="BG88" s="77"/>
      <c r="BH88" s="172"/>
      <c r="BI88" s="173"/>
      <c r="BJ88" s="173"/>
      <c r="BK88" s="173"/>
      <c r="BL88" s="173"/>
      <c r="BM88" s="173"/>
      <c r="BN88" s="173"/>
      <c r="BO88" s="173"/>
      <c r="BP88" s="173"/>
      <c r="BQ88" s="174"/>
    </row>
    <row r="89" spans="1:69" ht="15.5" x14ac:dyDescent="0.35">
      <c r="A89" s="141"/>
      <c r="B89" s="141"/>
      <c r="C89" s="139"/>
      <c r="D89" s="141"/>
      <c r="E89" s="139"/>
      <c r="F89" s="69"/>
      <c r="G89" s="70"/>
      <c r="H89" s="141"/>
      <c r="I89" s="135" t="str" cm="1">
        <f t="array" ref="I89">_xlfn.IFS(OR(H89=Topics!$A$2:$A$26),"PASS",OR(H89=Topics!$A$27,H89=""),"FAIL")</f>
        <v>FAIL</v>
      </c>
      <c r="J89" s="147"/>
      <c r="K89" s="135" t="str" cm="1">
        <f t="array" ref="K89">_xlfn.IFS(J89=Audiences!$A$2,"PASS",OR(J89=Audiences!$A$3:$A$4,J89=""),"FAIL")</f>
        <v>FAIL</v>
      </c>
      <c r="L89" s="147"/>
      <c r="M89" s="135" t="str" cm="1">
        <f t="array" ref="M89">_xlfn.IFS(OR(L89=Formats!$A$2:$A$4),"PASS",OR(L89=Formats!$A$5,L89=""),"FAIL")</f>
        <v>FAIL</v>
      </c>
      <c r="N89" s="139"/>
      <c r="O89" s="135" t="str" cm="1">
        <f t="array" ref="O89">_xlfn.IFS(N89="YES","PASS",N89="Yes","PASS",N89="yes","PASS",N89="y","PASS",N89="Y","PASS",N89="NO","FAIL",N89="No","FAIL",N89="no","FAIL",N89="N","FAIL",N89="n","FAIL",N89="","FAIL")</f>
        <v>FAIL</v>
      </c>
      <c r="P89" s="139"/>
      <c r="Q89" s="135" t="str" cm="1">
        <f t="array" ref="Q89">_xlfn.IFS(P89="YES","PASS",P89="Yes","PASS",P89="yes","PASS",P89="y","PASS",P89="Y","PASS",P89="NO","FAIL",P89="No","FAIL",P89="no","FAIL",P89="N","FAIL",P89="n","FAIL",P89="","FAIL")</f>
        <v>FAIL</v>
      </c>
      <c r="R89" s="71"/>
      <c r="S89" s="70"/>
      <c r="T89" s="149"/>
      <c r="U89" s="139"/>
      <c r="V89" s="135" cm="1">
        <f t="array" ref="V89">_xlfn.IFS(OR(I89="FAIL",K89="FAIL",M89="FAIL",O89="FAIL",Q89="FAIL",U89="No",U89="NO",U89="no",U89="n",U89="N",U89=""),0,TRUE,135)</f>
        <v>0</v>
      </c>
      <c r="W89" s="141"/>
      <c r="X89" s="151">
        <v>1</v>
      </c>
      <c r="Y89" s="139"/>
      <c r="Z89" s="135" cm="1">
        <f t="array" ref="Z89">_xlfn.IFS(OR(I89="FAIL",K89="FAIL",M89="FAIL",O89="FAIL",Q89="FAIL",Y89="No",Y89="NO",Y89="no",Y89="n",Y89="N",Y89=""),0,TRUE,135)</f>
        <v>0</v>
      </c>
      <c r="AA89" s="71"/>
      <c r="AB89" s="70"/>
      <c r="AC89" s="139"/>
      <c r="AD89" s="135" cm="1">
        <f t="array" ref="AD89">_xlfn.IFS(OR(I89="FAIL",K89="FAIL",M89="FAIL",O89="FAIL",Q89="FAIL",AC89="No",AC89="NO",AC89="no",AC89="n",AC89="N",AC89=""),0,TRUE,330)</f>
        <v>0</v>
      </c>
      <c r="AE89" s="139"/>
      <c r="AF89" s="135" cm="1">
        <f t="array" ref="AF89">_xlfn.IFS(OR(I89="FAIL",K89="FAIL",M89="FAIL",O89="FAIL",Q89="FAIL",AE89="No",AE89="NO",AE89="no",AE89="n",AE89="N",AE89=""),0,TRUE,100)</f>
        <v>0</v>
      </c>
      <c r="AG89" s="71"/>
      <c r="AH89" s="70"/>
      <c r="AI89" s="139"/>
      <c r="AJ89" s="135" cm="1">
        <f t="array" ref="AJ89">_xlfn.IFS(OR(I89="FAIL",K89="FAIL",M89="FAIL",O89="FAIL",Q89="FAIL",AI89="No",AI89="NO",AI89="no",AI89="n",AI89="N",AI89=""),0,TRUE,500)</f>
        <v>0</v>
      </c>
      <c r="AK89" s="139"/>
      <c r="AL89" s="149"/>
      <c r="AM89" s="139"/>
      <c r="AN89" s="73"/>
      <c r="AO89" s="72"/>
      <c r="AP89" s="154"/>
      <c r="AQ89" s="155"/>
      <c r="AR89" s="128" cm="1">
        <f t="array" ref="AR89">_xlfn.IFS(OR(I89="FAIL",K89="FAIL",M89="FAIL",O89="FAIL",Q89="FAIL"),0,TRUE,(X89*AQ89))</f>
        <v>0</v>
      </c>
      <c r="AS89" s="132" cm="1">
        <f t="array" ref="AS89">_xlfn.IFS(AR89&gt;0,(AP89/AR89),TRUE,0)</f>
        <v>0</v>
      </c>
      <c r="AT89" s="71"/>
      <c r="AU89" s="74"/>
      <c r="AV89" s="116"/>
      <c r="AW89" s="75"/>
      <c r="AX89" s="77"/>
      <c r="AY89" s="123" cm="1">
        <f t="array" ref="AY89">_xlfn.IFS(AV89="YES",400,AV89="MAYBE",200,OR(I89="FAIL",K89="FAIL",M89="FAIL",O89="FAIL",Q89="FAIL",AV89="NO"),0)</f>
        <v>0</v>
      </c>
      <c r="AZ89" s="75"/>
      <c r="BA89" s="74"/>
      <c r="BB89" s="75"/>
      <c r="BC89" s="126">
        <f t="shared" si="1"/>
        <v>0</v>
      </c>
      <c r="BD89" s="76"/>
      <c r="BE89" s="77"/>
      <c r="BF89" s="77"/>
      <c r="BG89" s="77"/>
      <c r="BH89" s="172"/>
      <c r="BI89" s="173"/>
      <c r="BJ89" s="173"/>
      <c r="BK89" s="173"/>
      <c r="BL89" s="173"/>
      <c r="BM89" s="173"/>
      <c r="BN89" s="173"/>
      <c r="BO89" s="173"/>
      <c r="BP89" s="173"/>
      <c r="BQ89" s="174"/>
    </row>
    <row r="90" spans="1:69" ht="15.5" x14ac:dyDescent="0.35">
      <c r="A90" s="141"/>
      <c r="B90" s="141"/>
      <c r="C90" s="139"/>
      <c r="D90" s="141"/>
      <c r="E90" s="139"/>
      <c r="F90" s="69"/>
      <c r="G90" s="70"/>
      <c r="H90" s="141"/>
      <c r="I90" s="135" t="str" cm="1">
        <f t="array" ref="I90">_xlfn.IFS(OR(H90=Topics!$A$2:$A$26),"PASS",OR(H90=Topics!$A$27,H90=""),"FAIL")</f>
        <v>FAIL</v>
      </c>
      <c r="J90" s="147"/>
      <c r="K90" s="135" t="str" cm="1">
        <f t="array" ref="K90">_xlfn.IFS(J90=Audiences!$A$2,"PASS",OR(J90=Audiences!$A$3:$A$4,J90=""),"FAIL")</f>
        <v>FAIL</v>
      </c>
      <c r="L90" s="147"/>
      <c r="M90" s="135" t="str" cm="1">
        <f t="array" ref="M90">_xlfn.IFS(OR(L90=Formats!$A$2:$A$4),"PASS",OR(L90=Formats!$A$5,L90=""),"FAIL")</f>
        <v>FAIL</v>
      </c>
      <c r="N90" s="139"/>
      <c r="O90" s="135" t="str" cm="1">
        <f t="array" ref="O90">_xlfn.IFS(N90="YES","PASS",N90="Yes","PASS",N90="yes","PASS",N90="y","PASS",N90="Y","PASS",N90="NO","FAIL",N90="No","FAIL",N90="no","FAIL",N90="N","FAIL",N90="n","FAIL",N90="","FAIL")</f>
        <v>FAIL</v>
      </c>
      <c r="P90" s="139"/>
      <c r="Q90" s="135" t="str" cm="1">
        <f t="array" ref="Q90">_xlfn.IFS(P90="YES","PASS",P90="Yes","PASS",P90="yes","PASS",P90="y","PASS",P90="Y","PASS",P90="NO","FAIL",P90="No","FAIL",P90="no","FAIL",P90="N","FAIL",P90="n","FAIL",P90="","FAIL")</f>
        <v>FAIL</v>
      </c>
      <c r="R90" s="71"/>
      <c r="S90" s="70"/>
      <c r="T90" s="149"/>
      <c r="U90" s="139"/>
      <c r="V90" s="135" cm="1">
        <f t="array" ref="V90">_xlfn.IFS(OR(I90="FAIL",K90="FAIL",M90="FAIL",O90="FAIL",Q90="FAIL",U90="No",U90="NO",U90="no",U90="n",U90="N",U90=""),0,TRUE,135)</f>
        <v>0</v>
      </c>
      <c r="W90" s="141"/>
      <c r="X90" s="151">
        <v>1</v>
      </c>
      <c r="Y90" s="139"/>
      <c r="Z90" s="135" cm="1">
        <f t="array" ref="Z90">_xlfn.IFS(OR(I90="FAIL",K90="FAIL",M90="FAIL",O90="FAIL",Q90="FAIL",Y90="No",Y90="NO",Y90="no",Y90="n",Y90="N",Y90=""),0,TRUE,135)</f>
        <v>0</v>
      </c>
      <c r="AA90" s="71"/>
      <c r="AB90" s="70"/>
      <c r="AC90" s="139"/>
      <c r="AD90" s="135" cm="1">
        <f t="array" ref="AD90">_xlfn.IFS(OR(I90="FAIL",K90="FAIL",M90="FAIL",O90="FAIL",Q90="FAIL",AC90="No",AC90="NO",AC90="no",AC90="n",AC90="N",AC90=""),0,TRUE,330)</f>
        <v>0</v>
      </c>
      <c r="AE90" s="139"/>
      <c r="AF90" s="135" cm="1">
        <f t="array" ref="AF90">_xlfn.IFS(OR(I90="FAIL",K90="FAIL",M90="FAIL",O90="FAIL",Q90="FAIL",AE90="No",AE90="NO",AE90="no",AE90="n",AE90="N",AE90=""),0,TRUE,100)</f>
        <v>0</v>
      </c>
      <c r="AG90" s="71"/>
      <c r="AH90" s="70"/>
      <c r="AI90" s="139"/>
      <c r="AJ90" s="135" cm="1">
        <f t="array" ref="AJ90">_xlfn.IFS(OR(I90="FAIL",K90="FAIL",M90="FAIL",O90="FAIL",Q90="FAIL",AI90="No",AI90="NO",AI90="no",AI90="n",AI90="N",AI90=""),0,TRUE,500)</f>
        <v>0</v>
      </c>
      <c r="AK90" s="139"/>
      <c r="AL90" s="149"/>
      <c r="AM90" s="139"/>
      <c r="AN90" s="73"/>
      <c r="AO90" s="72"/>
      <c r="AP90" s="154"/>
      <c r="AQ90" s="155"/>
      <c r="AR90" s="128" cm="1">
        <f t="array" ref="AR90">_xlfn.IFS(OR(I90="FAIL",K90="FAIL",M90="FAIL",O90="FAIL",Q90="FAIL"),0,TRUE,(X90*AQ90))</f>
        <v>0</v>
      </c>
      <c r="AS90" s="132" cm="1">
        <f t="array" ref="AS90">_xlfn.IFS(AR90&gt;0,(AP90/AR90),TRUE,0)</f>
        <v>0</v>
      </c>
      <c r="AT90" s="71"/>
      <c r="AU90" s="74"/>
      <c r="AV90" s="116"/>
      <c r="AW90" s="75"/>
      <c r="AX90" s="77"/>
      <c r="AY90" s="123" cm="1">
        <f t="array" ref="AY90">_xlfn.IFS(AV90="YES",400,AV90="MAYBE",200,OR(I90="FAIL",K90="FAIL",M90="FAIL",O90="FAIL",Q90="FAIL",AV90="NO"),0)</f>
        <v>0</v>
      </c>
      <c r="AZ90" s="75"/>
      <c r="BA90" s="74"/>
      <c r="BB90" s="75"/>
      <c r="BC90" s="126">
        <f t="shared" si="1"/>
        <v>0</v>
      </c>
      <c r="BD90" s="76"/>
      <c r="BE90" s="77"/>
      <c r="BF90" s="77"/>
      <c r="BG90" s="77"/>
      <c r="BH90" s="172"/>
      <c r="BI90" s="173"/>
      <c r="BJ90" s="173"/>
      <c r="BK90" s="173"/>
      <c r="BL90" s="173"/>
      <c r="BM90" s="173"/>
      <c r="BN90" s="173"/>
      <c r="BO90" s="173"/>
      <c r="BP90" s="173"/>
      <c r="BQ90" s="174"/>
    </row>
    <row r="91" spans="1:69" ht="15.5" x14ac:dyDescent="0.35">
      <c r="A91" s="141"/>
      <c r="B91" s="141"/>
      <c r="C91" s="139"/>
      <c r="D91" s="141"/>
      <c r="E91" s="139"/>
      <c r="F91" s="69"/>
      <c r="G91" s="70"/>
      <c r="H91" s="141"/>
      <c r="I91" s="135" t="str" cm="1">
        <f t="array" ref="I91">_xlfn.IFS(OR(H91=Topics!$A$2:$A$26),"PASS",OR(H91=Topics!$A$27,H91=""),"FAIL")</f>
        <v>FAIL</v>
      </c>
      <c r="J91" s="147"/>
      <c r="K91" s="135" t="str" cm="1">
        <f t="array" ref="K91">_xlfn.IFS(J91=Audiences!$A$2,"PASS",OR(J91=Audiences!$A$3:$A$4,J91=""),"FAIL")</f>
        <v>FAIL</v>
      </c>
      <c r="L91" s="147"/>
      <c r="M91" s="135" t="str" cm="1">
        <f t="array" ref="M91">_xlfn.IFS(OR(L91=Formats!$A$2:$A$4),"PASS",OR(L91=Formats!$A$5,L91=""),"FAIL")</f>
        <v>FAIL</v>
      </c>
      <c r="N91" s="139"/>
      <c r="O91" s="135" t="str" cm="1">
        <f t="array" ref="O91">_xlfn.IFS(N91="YES","PASS",N91="Yes","PASS",N91="yes","PASS",N91="y","PASS",N91="Y","PASS",N91="NO","FAIL",N91="No","FAIL",N91="no","FAIL",N91="N","FAIL",N91="n","FAIL",N91="","FAIL")</f>
        <v>FAIL</v>
      </c>
      <c r="P91" s="139"/>
      <c r="Q91" s="135" t="str" cm="1">
        <f t="array" ref="Q91">_xlfn.IFS(P91="YES","PASS",P91="Yes","PASS",P91="yes","PASS",P91="y","PASS",P91="Y","PASS",P91="NO","FAIL",P91="No","FAIL",P91="no","FAIL",P91="N","FAIL",P91="n","FAIL",P91="","FAIL")</f>
        <v>FAIL</v>
      </c>
      <c r="R91" s="71"/>
      <c r="S91" s="70"/>
      <c r="T91" s="149"/>
      <c r="U91" s="139"/>
      <c r="V91" s="135" cm="1">
        <f t="array" ref="V91">_xlfn.IFS(OR(I91="FAIL",K91="FAIL",M91="FAIL",O91="FAIL",Q91="FAIL",U91="No",U91="NO",U91="no",U91="n",U91="N",U91=""),0,TRUE,135)</f>
        <v>0</v>
      </c>
      <c r="W91" s="141"/>
      <c r="X91" s="151">
        <v>1</v>
      </c>
      <c r="Y91" s="139"/>
      <c r="Z91" s="135" cm="1">
        <f t="array" ref="Z91">_xlfn.IFS(OR(I91="FAIL",K91="FAIL",M91="FAIL",O91="FAIL",Q91="FAIL",Y91="No",Y91="NO",Y91="no",Y91="n",Y91="N",Y91=""),0,TRUE,135)</f>
        <v>0</v>
      </c>
      <c r="AA91" s="71"/>
      <c r="AB91" s="70"/>
      <c r="AC91" s="139"/>
      <c r="AD91" s="135" cm="1">
        <f t="array" ref="AD91">_xlfn.IFS(OR(I91="FAIL",K91="FAIL",M91="FAIL",O91="FAIL",Q91="FAIL",AC91="No",AC91="NO",AC91="no",AC91="n",AC91="N",AC91=""),0,TRUE,330)</f>
        <v>0</v>
      </c>
      <c r="AE91" s="139"/>
      <c r="AF91" s="135" cm="1">
        <f t="array" ref="AF91">_xlfn.IFS(OR(I91="FAIL",K91="FAIL",M91="FAIL",O91="FAIL",Q91="FAIL",AE91="No",AE91="NO",AE91="no",AE91="n",AE91="N",AE91=""),0,TRUE,100)</f>
        <v>0</v>
      </c>
      <c r="AG91" s="71"/>
      <c r="AH91" s="70"/>
      <c r="AI91" s="139"/>
      <c r="AJ91" s="135" cm="1">
        <f t="array" ref="AJ91">_xlfn.IFS(OR(I91="FAIL",K91="FAIL",M91="FAIL",O91="FAIL",Q91="FAIL",AI91="No",AI91="NO",AI91="no",AI91="n",AI91="N",AI91=""),0,TRUE,500)</f>
        <v>0</v>
      </c>
      <c r="AK91" s="139"/>
      <c r="AL91" s="149"/>
      <c r="AM91" s="139"/>
      <c r="AN91" s="73"/>
      <c r="AO91" s="72"/>
      <c r="AP91" s="154"/>
      <c r="AQ91" s="155"/>
      <c r="AR91" s="128" cm="1">
        <f t="array" ref="AR91">_xlfn.IFS(OR(I91="FAIL",K91="FAIL",M91="FAIL",O91="FAIL",Q91="FAIL"),0,TRUE,(X91*AQ91))</f>
        <v>0</v>
      </c>
      <c r="AS91" s="132" cm="1">
        <f t="array" ref="AS91">_xlfn.IFS(AR91&gt;0,(AP91/AR91),TRUE,0)</f>
        <v>0</v>
      </c>
      <c r="AT91" s="71"/>
      <c r="AU91" s="74"/>
      <c r="AV91" s="116"/>
      <c r="AW91" s="75"/>
      <c r="AX91" s="77"/>
      <c r="AY91" s="123" cm="1">
        <f t="array" ref="AY91">_xlfn.IFS(AV91="YES",400,AV91="MAYBE",200,OR(I91="FAIL",K91="FAIL",M91="FAIL",O91="FAIL",Q91="FAIL",AV91="NO"),0)</f>
        <v>0</v>
      </c>
      <c r="AZ91" s="75"/>
      <c r="BA91" s="74"/>
      <c r="BB91" s="75"/>
      <c r="BC91" s="126">
        <f t="shared" si="1"/>
        <v>0</v>
      </c>
      <c r="BD91" s="76"/>
      <c r="BE91" s="77"/>
      <c r="BF91" s="77"/>
      <c r="BG91" s="77"/>
      <c r="BH91" s="172"/>
      <c r="BI91" s="173"/>
      <c r="BJ91" s="173"/>
      <c r="BK91" s="173"/>
      <c r="BL91" s="173"/>
      <c r="BM91" s="173"/>
      <c r="BN91" s="173"/>
      <c r="BO91" s="173"/>
      <c r="BP91" s="173"/>
      <c r="BQ91" s="174"/>
    </row>
    <row r="92" spans="1:69" ht="15.5" x14ac:dyDescent="0.35">
      <c r="A92" s="141"/>
      <c r="B92" s="141"/>
      <c r="C92" s="139"/>
      <c r="D92" s="141"/>
      <c r="E92" s="139"/>
      <c r="F92" s="69"/>
      <c r="G92" s="70"/>
      <c r="H92" s="141"/>
      <c r="I92" s="135" t="str" cm="1">
        <f t="array" ref="I92">_xlfn.IFS(OR(H92=Topics!$A$2:$A$26),"PASS",OR(H92=Topics!$A$27,H92=""),"FAIL")</f>
        <v>FAIL</v>
      </c>
      <c r="J92" s="147"/>
      <c r="K92" s="135" t="str" cm="1">
        <f t="array" ref="K92">_xlfn.IFS(J92=Audiences!$A$2,"PASS",OR(J92=Audiences!$A$3:$A$4,J92=""),"FAIL")</f>
        <v>FAIL</v>
      </c>
      <c r="L92" s="147"/>
      <c r="M92" s="135" t="str" cm="1">
        <f t="array" ref="M92">_xlfn.IFS(OR(L92=Formats!$A$2:$A$4),"PASS",OR(L92=Formats!$A$5,L92=""),"FAIL")</f>
        <v>FAIL</v>
      </c>
      <c r="N92" s="139"/>
      <c r="O92" s="135" t="str" cm="1">
        <f t="array" ref="O92">_xlfn.IFS(N92="YES","PASS",N92="Yes","PASS",N92="yes","PASS",N92="y","PASS",N92="Y","PASS",N92="NO","FAIL",N92="No","FAIL",N92="no","FAIL",N92="N","FAIL",N92="n","FAIL",N92="","FAIL")</f>
        <v>FAIL</v>
      </c>
      <c r="P92" s="139"/>
      <c r="Q92" s="135" t="str" cm="1">
        <f t="array" ref="Q92">_xlfn.IFS(P92="YES","PASS",P92="Yes","PASS",P92="yes","PASS",P92="y","PASS",P92="Y","PASS",P92="NO","FAIL",P92="No","FAIL",P92="no","FAIL",P92="N","FAIL",P92="n","FAIL",P92="","FAIL")</f>
        <v>FAIL</v>
      </c>
      <c r="R92" s="71"/>
      <c r="S92" s="70"/>
      <c r="T92" s="149"/>
      <c r="U92" s="139"/>
      <c r="V92" s="135" cm="1">
        <f t="array" ref="V92">_xlfn.IFS(OR(I92="FAIL",K92="FAIL",M92="FAIL",O92="FAIL",Q92="FAIL",U92="No",U92="NO",U92="no",U92="n",U92="N",U92=""),0,TRUE,135)</f>
        <v>0</v>
      </c>
      <c r="W92" s="141"/>
      <c r="X92" s="151">
        <v>1</v>
      </c>
      <c r="Y92" s="139"/>
      <c r="Z92" s="135" cm="1">
        <f t="array" ref="Z92">_xlfn.IFS(OR(I92="FAIL",K92="FAIL",M92="FAIL",O92="FAIL",Q92="FAIL",Y92="No",Y92="NO",Y92="no",Y92="n",Y92="N",Y92=""),0,TRUE,135)</f>
        <v>0</v>
      </c>
      <c r="AA92" s="71"/>
      <c r="AB92" s="70"/>
      <c r="AC92" s="139"/>
      <c r="AD92" s="135" cm="1">
        <f t="array" ref="AD92">_xlfn.IFS(OR(I92="FAIL",K92="FAIL",M92="FAIL",O92="FAIL",Q92="FAIL",AC92="No",AC92="NO",AC92="no",AC92="n",AC92="N",AC92=""),0,TRUE,330)</f>
        <v>0</v>
      </c>
      <c r="AE92" s="139"/>
      <c r="AF92" s="135" cm="1">
        <f t="array" ref="AF92">_xlfn.IFS(OR(I92="FAIL",K92="FAIL",M92="FAIL",O92="FAIL",Q92="FAIL",AE92="No",AE92="NO",AE92="no",AE92="n",AE92="N",AE92=""),0,TRUE,100)</f>
        <v>0</v>
      </c>
      <c r="AG92" s="71"/>
      <c r="AH92" s="70"/>
      <c r="AI92" s="139"/>
      <c r="AJ92" s="135" cm="1">
        <f t="array" ref="AJ92">_xlfn.IFS(OR(I92="FAIL",K92="FAIL",M92="FAIL",O92="FAIL",Q92="FAIL",AI92="No",AI92="NO",AI92="no",AI92="n",AI92="N",AI92=""),0,TRUE,500)</f>
        <v>0</v>
      </c>
      <c r="AK92" s="139"/>
      <c r="AL92" s="149"/>
      <c r="AM92" s="139"/>
      <c r="AN92" s="73"/>
      <c r="AO92" s="72"/>
      <c r="AP92" s="154"/>
      <c r="AQ92" s="155"/>
      <c r="AR92" s="128" cm="1">
        <f t="array" ref="AR92">_xlfn.IFS(OR(I92="FAIL",K92="FAIL",M92="FAIL",O92="FAIL",Q92="FAIL"),0,TRUE,(X92*AQ92))</f>
        <v>0</v>
      </c>
      <c r="AS92" s="132" cm="1">
        <f t="array" ref="AS92">_xlfn.IFS(AR92&gt;0,(AP92/AR92),TRUE,0)</f>
        <v>0</v>
      </c>
      <c r="AT92" s="71"/>
      <c r="AU92" s="74"/>
      <c r="AV92" s="116"/>
      <c r="AW92" s="75"/>
      <c r="AX92" s="77"/>
      <c r="AY92" s="123" cm="1">
        <f t="array" ref="AY92">_xlfn.IFS(AV92="YES",400,AV92="MAYBE",200,OR(I92="FAIL",K92="FAIL",M92="FAIL",O92="FAIL",Q92="FAIL",AV92="NO"),0)</f>
        <v>0</v>
      </c>
      <c r="AZ92" s="75"/>
      <c r="BA92" s="74"/>
      <c r="BB92" s="75"/>
      <c r="BC92" s="126">
        <f t="shared" si="1"/>
        <v>0</v>
      </c>
      <c r="BD92" s="76"/>
      <c r="BE92" s="77"/>
      <c r="BF92" s="77"/>
      <c r="BG92" s="77"/>
      <c r="BH92" s="172"/>
      <c r="BI92" s="173"/>
      <c r="BJ92" s="173"/>
      <c r="BK92" s="173"/>
      <c r="BL92" s="173"/>
      <c r="BM92" s="173"/>
      <c r="BN92" s="173"/>
      <c r="BO92" s="173"/>
      <c r="BP92" s="173"/>
      <c r="BQ92" s="174"/>
    </row>
    <row r="93" spans="1:69" ht="15.5" x14ac:dyDescent="0.35">
      <c r="A93" s="141"/>
      <c r="B93" s="141"/>
      <c r="C93" s="139"/>
      <c r="D93" s="141"/>
      <c r="E93" s="139"/>
      <c r="F93" s="69"/>
      <c r="G93" s="70"/>
      <c r="H93" s="141"/>
      <c r="I93" s="135" t="str" cm="1">
        <f t="array" ref="I93">_xlfn.IFS(OR(H93=Topics!$A$2:$A$26),"PASS",OR(H93=Topics!$A$27,H93=""),"FAIL")</f>
        <v>FAIL</v>
      </c>
      <c r="J93" s="147"/>
      <c r="K93" s="135" t="str" cm="1">
        <f t="array" ref="K93">_xlfn.IFS(J93=Audiences!$A$2,"PASS",OR(J93=Audiences!$A$3:$A$4,J93=""),"FAIL")</f>
        <v>FAIL</v>
      </c>
      <c r="L93" s="147"/>
      <c r="M93" s="135" t="str" cm="1">
        <f t="array" ref="M93">_xlfn.IFS(OR(L93=Formats!$A$2:$A$4),"PASS",OR(L93=Formats!$A$5,L93=""),"FAIL")</f>
        <v>FAIL</v>
      </c>
      <c r="N93" s="139"/>
      <c r="O93" s="135" t="str" cm="1">
        <f t="array" ref="O93">_xlfn.IFS(N93="YES","PASS",N93="Yes","PASS",N93="yes","PASS",N93="y","PASS",N93="Y","PASS",N93="NO","FAIL",N93="No","FAIL",N93="no","FAIL",N93="N","FAIL",N93="n","FAIL",N93="","FAIL")</f>
        <v>FAIL</v>
      </c>
      <c r="P93" s="139"/>
      <c r="Q93" s="135" t="str" cm="1">
        <f t="array" ref="Q93">_xlfn.IFS(P93="YES","PASS",P93="Yes","PASS",P93="yes","PASS",P93="y","PASS",P93="Y","PASS",P93="NO","FAIL",P93="No","FAIL",P93="no","FAIL",P93="N","FAIL",P93="n","FAIL",P93="","FAIL")</f>
        <v>FAIL</v>
      </c>
      <c r="R93" s="71"/>
      <c r="S93" s="70"/>
      <c r="T93" s="149"/>
      <c r="U93" s="139"/>
      <c r="V93" s="135" cm="1">
        <f t="array" ref="V93">_xlfn.IFS(OR(I93="FAIL",K93="FAIL",M93="FAIL",O93="FAIL",Q93="FAIL",U93="No",U93="NO",U93="no",U93="n",U93="N",U93=""),0,TRUE,135)</f>
        <v>0</v>
      </c>
      <c r="W93" s="141"/>
      <c r="X93" s="151">
        <v>1</v>
      </c>
      <c r="Y93" s="139"/>
      <c r="Z93" s="135" cm="1">
        <f t="array" ref="Z93">_xlfn.IFS(OR(I93="FAIL",K93="FAIL",M93="FAIL",O93="FAIL",Q93="FAIL",Y93="No",Y93="NO",Y93="no",Y93="n",Y93="N",Y93=""),0,TRUE,135)</f>
        <v>0</v>
      </c>
      <c r="AA93" s="71"/>
      <c r="AB93" s="70"/>
      <c r="AC93" s="139"/>
      <c r="AD93" s="135" cm="1">
        <f t="array" ref="AD93">_xlfn.IFS(OR(I93="FAIL",K93="FAIL",M93="FAIL",O93="FAIL",Q93="FAIL",AC93="No",AC93="NO",AC93="no",AC93="n",AC93="N",AC93=""),0,TRUE,330)</f>
        <v>0</v>
      </c>
      <c r="AE93" s="139"/>
      <c r="AF93" s="135" cm="1">
        <f t="array" ref="AF93">_xlfn.IFS(OR(I93="FAIL",K93="FAIL",M93="FAIL",O93="FAIL",Q93="FAIL",AE93="No",AE93="NO",AE93="no",AE93="n",AE93="N",AE93=""),0,TRUE,100)</f>
        <v>0</v>
      </c>
      <c r="AG93" s="71"/>
      <c r="AH93" s="70"/>
      <c r="AI93" s="139"/>
      <c r="AJ93" s="135" cm="1">
        <f t="array" ref="AJ93">_xlfn.IFS(OR(I93="FAIL",K93="FAIL",M93="FAIL",O93="FAIL",Q93="FAIL",AI93="No",AI93="NO",AI93="no",AI93="n",AI93="N",AI93=""),0,TRUE,500)</f>
        <v>0</v>
      </c>
      <c r="AK93" s="139"/>
      <c r="AL93" s="149"/>
      <c r="AM93" s="139"/>
      <c r="AN93" s="73"/>
      <c r="AO93" s="72"/>
      <c r="AP93" s="154"/>
      <c r="AQ93" s="155"/>
      <c r="AR93" s="128" cm="1">
        <f t="array" ref="AR93">_xlfn.IFS(OR(I93="FAIL",K93="FAIL",M93="FAIL",O93="FAIL",Q93="FAIL"),0,TRUE,(X93*AQ93))</f>
        <v>0</v>
      </c>
      <c r="AS93" s="132" cm="1">
        <f t="array" ref="AS93">_xlfn.IFS(AR93&gt;0,(AP93/AR93),TRUE,0)</f>
        <v>0</v>
      </c>
      <c r="AT93" s="71"/>
      <c r="AU93" s="74"/>
      <c r="AV93" s="116"/>
      <c r="AW93" s="75"/>
      <c r="AX93" s="77"/>
      <c r="AY93" s="123" cm="1">
        <f t="array" ref="AY93">_xlfn.IFS(AV93="YES",400,AV93="MAYBE",200,OR(I93="FAIL",K93="FAIL",M93="FAIL",O93="FAIL",Q93="FAIL",AV93="NO"),0)</f>
        <v>0</v>
      </c>
      <c r="AZ93" s="75"/>
      <c r="BA93" s="74"/>
      <c r="BB93" s="75"/>
      <c r="BC93" s="126">
        <f t="shared" si="1"/>
        <v>0</v>
      </c>
      <c r="BD93" s="76"/>
      <c r="BE93" s="77"/>
      <c r="BF93" s="77"/>
      <c r="BG93" s="77"/>
      <c r="BH93" s="172"/>
      <c r="BI93" s="173"/>
      <c r="BJ93" s="173"/>
      <c r="BK93" s="173"/>
      <c r="BL93" s="173"/>
      <c r="BM93" s="173"/>
      <c r="BN93" s="173"/>
      <c r="BO93" s="173"/>
      <c r="BP93" s="173"/>
      <c r="BQ93" s="174"/>
    </row>
    <row r="94" spans="1:69" ht="15.5" x14ac:dyDescent="0.35">
      <c r="A94" s="141"/>
      <c r="B94" s="141"/>
      <c r="C94" s="139"/>
      <c r="D94" s="141"/>
      <c r="E94" s="139"/>
      <c r="F94" s="69"/>
      <c r="G94" s="70"/>
      <c r="H94" s="141"/>
      <c r="I94" s="135" t="str" cm="1">
        <f t="array" ref="I94">_xlfn.IFS(OR(H94=Topics!$A$2:$A$26),"PASS",OR(H94=Topics!$A$27,H94=""),"FAIL")</f>
        <v>FAIL</v>
      </c>
      <c r="J94" s="147"/>
      <c r="K94" s="135" t="str" cm="1">
        <f t="array" ref="K94">_xlfn.IFS(J94=Audiences!$A$2,"PASS",OR(J94=Audiences!$A$3:$A$4,J94=""),"FAIL")</f>
        <v>FAIL</v>
      </c>
      <c r="L94" s="147"/>
      <c r="M94" s="135" t="str" cm="1">
        <f t="array" ref="M94">_xlfn.IFS(OR(L94=Formats!$A$2:$A$4),"PASS",OR(L94=Formats!$A$5,L94=""),"FAIL")</f>
        <v>FAIL</v>
      </c>
      <c r="N94" s="139"/>
      <c r="O94" s="135" t="str" cm="1">
        <f t="array" ref="O94">_xlfn.IFS(N94="YES","PASS",N94="Yes","PASS",N94="yes","PASS",N94="y","PASS",N94="Y","PASS",N94="NO","FAIL",N94="No","FAIL",N94="no","FAIL",N94="N","FAIL",N94="n","FAIL",N94="","FAIL")</f>
        <v>FAIL</v>
      </c>
      <c r="P94" s="139"/>
      <c r="Q94" s="135" t="str" cm="1">
        <f t="array" ref="Q94">_xlfn.IFS(P94="YES","PASS",P94="Yes","PASS",P94="yes","PASS",P94="y","PASS",P94="Y","PASS",P94="NO","FAIL",P94="No","FAIL",P94="no","FAIL",P94="N","FAIL",P94="n","FAIL",P94="","FAIL")</f>
        <v>FAIL</v>
      </c>
      <c r="R94" s="71"/>
      <c r="S94" s="70"/>
      <c r="T94" s="149"/>
      <c r="U94" s="139"/>
      <c r="V94" s="135" cm="1">
        <f t="array" ref="V94">_xlfn.IFS(OR(I94="FAIL",K94="FAIL",M94="FAIL",O94="FAIL",Q94="FAIL",U94="No",U94="NO",U94="no",U94="n",U94="N",U94=""),0,TRUE,135)</f>
        <v>0</v>
      </c>
      <c r="W94" s="141"/>
      <c r="X94" s="151">
        <v>1</v>
      </c>
      <c r="Y94" s="139"/>
      <c r="Z94" s="135" cm="1">
        <f t="array" ref="Z94">_xlfn.IFS(OR(I94="FAIL",K94="FAIL",M94="FAIL",O94="FAIL",Q94="FAIL",Y94="No",Y94="NO",Y94="no",Y94="n",Y94="N",Y94=""),0,TRUE,135)</f>
        <v>0</v>
      </c>
      <c r="AA94" s="71"/>
      <c r="AB94" s="70"/>
      <c r="AC94" s="139"/>
      <c r="AD94" s="135" cm="1">
        <f t="array" ref="AD94">_xlfn.IFS(OR(I94="FAIL",K94="FAIL",M94="FAIL",O94="FAIL",Q94="FAIL",AC94="No",AC94="NO",AC94="no",AC94="n",AC94="N",AC94=""),0,TRUE,330)</f>
        <v>0</v>
      </c>
      <c r="AE94" s="139"/>
      <c r="AF94" s="135" cm="1">
        <f t="array" ref="AF94">_xlfn.IFS(OR(I94="FAIL",K94="FAIL",M94="FAIL",O94="FAIL",Q94="FAIL",AE94="No",AE94="NO",AE94="no",AE94="n",AE94="N",AE94=""),0,TRUE,100)</f>
        <v>0</v>
      </c>
      <c r="AG94" s="71"/>
      <c r="AH94" s="70"/>
      <c r="AI94" s="139"/>
      <c r="AJ94" s="135" cm="1">
        <f t="array" ref="AJ94">_xlfn.IFS(OR(I94="FAIL",K94="FAIL",M94="FAIL",O94="FAIL",Q94="FAIL",AI94="No",AI94="NO",AI94="no",AI94="n",AI94="N",AI94=""),0,TRUE,500)</f>
        <v>0</v>
      </c>
      <c r="AK94" s="139"/>
      <c r="AL94" s="149"/>
      <c r="AM94" s="139"/>
      <c r="AN94" s="73"/>
      <c r="AO94" s="72"/>
      <c r="AP94" s="154"/>
      <c r="AQ94" s="155"/>
      <c r="AR94" s="128" cm="1">
        <f t="array" ref="AR94">_xlfn.IFS(OR(I94="FAIL",K94="FAIL",M94="FAIL",O94="FAIL",Q94="FAIL"),0,TRUE,(X94*AQ94))</f>
        <v>0</v>
      </c>
      <c r="AS94" s="132" cm="1">
        <f t="array" ref="AS94">_xlfn.IFS(AR94&gt;0,(AP94/AR94),TRUE,0)</f>
        <v>0</v>
      </c>
      <c r="AT94" s="71"/>
      <c r="AU94" s="74"/>
      <c r="AV94" s="116"/>
      <c r="AW94" s="75"/>
      <c r="AX94" s="77"/>
      <c r="AY94" s="123" cm="1">
        <f t="array" ref="AY94">_xlfn.IFS(AV94="YES",400,AV94="MAYBE",200,OR(I94="FAIL",K94="FAIL",M94="FAIL",O94="FAIL",Q94="FAIL",AV94="NO"),0)</f>
        <v>0</v>
      </c>
      <c r="AZ94" s="75"/>
      <c r="BA94" s="74"/>
      <c r="BB94" s="75"/>
      <c r="BC94" s="126">
        <f t="shared" si="1"/>
        <v>0</v>
      </c>
      <c r="BD94" s="76"/>
      <c r="BE94" s="77"/>
      <c r="BF94" s="77"/>
      <c r="BG94" s="77"/>
      <c r="BH94" s="172"/>
      <c r="BI94" s="173"/>
      <c r="BJ94" s="173"/>
      <c r="BK94" s="173"/>
      <c r="BL94" s="173"/>
      <c r="BM94" s="173"/>
      <c r="BN94" s="173"/>
      <c r="BO94" s="173"/>
      <c r="BP94" s="173"/>
      <c r="BQ94" s="174"/>
    </row>
    <row r="95" spans="1:69" ht="15.5" x14ac:dyDescent="0.35">
      <c r="A95" s="141"/>
      <c r="B95" s="141"/>
      <c r="C95" s="139"/>
      <c r="D95" s="141"/>
      <c r="E95" s="139"/>
      <c r="F95" s="69"/>
      <c r="G95" s="70"/>
      <c r="H95" s="141"/>
      <c r="I95" s="135" t="str" cm="1">
        <f t="array" ref="I95">_xlfn.IFS(OR(H95=Topics!$A$2:$A$26),"PASS",OR(H95=Topics!$A$27,H95=""),"FAIL")</f>
        <v>FAIL</v>
      </c>
      <c r="J95" s="147"/>
      <c r="K95" s="135" t="str" cm="1">
        <f t="array" ref="K95">_xlfn.IFS(J95=Audiences!$A$2,"PASS",OR(J95=Audiences!$A$3:$A$4,J95=""),"FAIL")</f>
        <v>FAIL</v>
      </c>
      <c r="L95" s="147"/>
      <c r="M95" s="135" t="str" cm="1">
        <f t="array" ref="M95">_xlfn.IFS(OR(L95=Formats!$A$2:$A$4),"PASS",OR(L95=Formats!$A$5,L95=""),"FAIL")</f>
        <v>FAIL</v>
      </c>
      <c r="N95" s="139"/>
      <c r="O95" s="135" t="str" cm="1">
        <f t="array" ref="O95">_xlfn.IFS(N95="YES","PASS",N95="Yes","PASS",N95="yes","PASS",N95="y","PASS",N95="Y","PASS",N95="NO","FAIL",N95="No","FAIL",N95="no","FAIL",N95="N","FAIL",N95="n","FAIL",N95="","FAIL")</f>
        <v>FAIL</v>
      </c>
      <c r="P95" s="139"/>
      <c r="Q95" s="135" t="str" cm="1">
        <f t="array" ref="Q95">_xlfn.IFS(P95="YES","PASS",P95="Yes","PASS",P95="yes","PASS",P95="y","PASS",P95="Y","PASS",P95="NO","FAIL",P95="No","FAIL",P95="no","FAIL",P95="N","FAIL",P95="n","FAIL",P95="","FAIL")</f>
        <v>FAIL</v>
      </c>
      <c r="R95" s="71"/>
      <c r="S95" s="70"/>
      <c r="T95" s="149"/>
      <c r="U95" s="139"/>
      <c r="V95" s="135" cm="1">
        <f t="array" ref="V95">_xlfn.IFS(OR(I95="FAIL",K95="FAIL",M95="FAIL",O95="FAIL",Q95="FAIL",U95="No",U95="NO",U95="no",U95="n",U95="N",U95=""),0,TRUE,135)</f>
        <v>0</v>
      </c>
      <c r="W95" s="141"/>
      <c r="X95" s="151">
        <v>1</v>
      </c>
      <c r="Y95" s="139"/>
      <c r="Z95" s="135" cm="1">
        <f t="array" ref="Z95">_xlfn.IFS(OR(I95="FAIL",K95="FAIL",M95="FAIL",O95="FAIL",Q95="FAIL",Y95="No",Y95="NO",Y95="no",Y95="n",Y95="N",Y95=""),0,TRUE,135)</f>
        <v>0</v>
      </c>
      <c r="AA95" s="71"/>
      <c r="AB95" s="70"/>
      <c r="AC95" s="139"/>
      <c r="AD95" s="135" cm="1">
        <f t="array" ref="AD95">_xlfn.IFS(OR(I95="FAIL",K95="FAIL",M95="FAIL",O95="FAIL",Q95="FAIL",AC95="No",AC95="NO",AC95="no",AC95="n",AC95="N",AC95=""),0,TRUE,330)</f>
        <v>0</v>
      </c>
      <c r="AE95" s="139"/>
      <c r="AF95" s="135" cm="1">
        <f t="array" ref="AF95">_xlfn.IFS(OR(I95="FAIL",K95="FAIL",M95="FAIL",O95="FAIL",Q95="FAIL",AE95="No",AE95="NO",AE95="no",AE95="n",AE95="N",AE95=""),0,TRUE,100)</f>
        <v>0</v>
      </c>
      <c r="AG95" s="71"/>
      <c r="AH95" s="70"/>
      <c r="AI95" s="139"/>
      <c r="AJ95" s="135" cm="1">
        <f t="array" ref="AJ95">_xlfn.IFS(OR(I95="FAIL",K95="FAIL",M95="FAIL",O95="FAIL",Q95="FAIL",AI95="No",AI95="NO",AI95="no",AI95="n",AI95="N",AI95=""),0,TRUE,500)</f>
        <v>0</v>
      </c>
      <c r="AK95" s="139"/>
      <c r="AL95" s="149"/>
      <c r="AM95" s="139"/>
      <c r="AN95" s="73"/>
      <c r="AO95" s="72"/>
      <c r="AP95" s="154"/>
      <c r="AQ95" s="155"/>
      <c r="AR95" s="128" cm="1">
        <f t="array" ref="AR95">_xlfn.IFS(OR(I95="FAIL",K95="FAIL",M95="FAIL",O95="FAIL",Q95="FAIL"),0,TRUE,(X95*AQ95))</f>
        <v>0</v>
      </c>
      <c r="AS95" s="132" cm="1">
        <f t="array" ref="AS95">_xlfn.IFS(AR95&gt;0,(AP95/AR95),TRUE,0)</f>
        <v>0</v>
      </c>
      <c r="AT95" s="71"/>
      <c r="AU95" s="74"/>
      <c r="AV95" s="116"/>
      <c r="AW95" s="75"/>
      <c r="AX95" s="77"/>
      <c r="AY95" s="123" cm="1">
        <f t="array" ref="AY95">_xlfn.IFS(AV95="YES",400,AV95="MAYBE",200,OR(I95="FAIL",K95="FAIL",M95="FAIL",O95="FAIL",Q95="FAIL",AV95="NO"),0)</f>
        <v>0</v>
      </c>
      <c r="AZ95" s="75"/>
      <c r="BA95" s="74"/>
      <c r="BB95" s="75"/>
      <c r="BC95" s="126">
        <f t="shared" si="1"/>
        <v>0</v>
      </c>
      <c r="BD95" s="76"/>
      <c r="BE95" s="77"/>
      <c r="BF95" s="77"/>
      <c r="BG95" s="77"/>
      <c r="BH95" s="172"/>
      <c r="BI95" s="173"/>
      <c r="BJ95" s="173"/>
      <c r="BK95" s="173"/>
      <c r="BL95" s="173"/>
      <c r="BM95" s="173"/>
      <c r="BN95" s="173"/>
      <c r="BO95" s="173"/>
      <c r="BP95" s="173"/>
      <c r="BQ95" s="174"/>
    </row>
    <row r="96" spans="1:69" ht="15.5" x14ac:dyDescent="0.35">
      <c r="A96" s="141"/>
      <c r="B96" s="141"/>
      <c r="C96" s="139"/>
      <c r="D96" s="141"/>
      <c r="E96" s="139"/>
      <c r="F96" s="69"/>
      <c r="G96" s="70"/>
      <c r="H96" s="141"/>
      <c r="I96" s="135" t="str" cm="1">
        <f t="array" ref="I96">_xlfn.IFS(OR(H96=Topics!$A$2:$A$26),"PASS",OR(H96=Topics!$A$27,H96=""),"FAIL")</f>
        <v>FAIL</v>
      </c>
      <c r="J96" s="147"/>
      <c r="K96" s="135" t="str" cm="1">
        <f t="array" ref="K96">_xlfn.IFS(J96=Audiences!$A$2,"PASS",OR(J96=Audiences!$A$3:$A$4,J96=""),"FAIL")</f>
        <v>FAIL</v>
      </c>
      <c r="L96" s="147"/>
      <c r="M96" s="135" t="str" cm="1">
        <f t="array" ref="M96">_xlfn.IFS(OR(L96=Formats!$A$2:$A$4),"PASS",OR(L96=Formats!$A$5,L96=""),"FAIL")</f>
        <v>FAIL</v>
      </c>
      <c r="N96" s="139"/>
      <c r="O96" s="135" t="str" cm="1">
        <f t="array" ref="O96">_xlfn.IFS(N96="YES","PASS",N96="Yes","PASS",N96="yes","PASS",N96="y","PASS",N96="Y","PASS",N96="NO","FAIL",N96="No","FAIL",N96="no","FAIL",N96="N","FAIL",N96="n","FAIL",N96="","FAIL")</f>
        <v>FAIL</v>
      </c>
      <c r="P96" s="139"/>
      <c r="Q96" s="135" t="str" cm="1">
        <f t="array" ref="Q96">_xlfn.IFS(P96="YES","PASS",P96="Yes","PASS",P96="yes","PASS",P96="y","PASS",P96="Y","PASS",P96="NO","FAIL",P96="No","FAIL",P96="no","FAIL",P96="N","FAIL",P96="n","FAIL",P96="","FAIL")</f>
        <v>FAIL</v>
      </c>
      <c r="R96" s="71"/>
      <c r="S96" s="70"/>
      <c r="T96" s="149"/>
      <c r="U96" s="139"/>
      <c r="V96" s="135" cm="1">
        <f t="array" ref="V96">_xlfn.IFS(OR(I96="FAIL",K96="FAIL",M96="FAIL",O96="FAIL",Q96="FAIL",U96="No",U96="NO",U96="no",U96="n",U96="N",U96=""),0,TRUE,135)</f>
        <v>0</v>
      </c>
      <c r="W96" s="141"/>
      <c r="X96" s="151">
        <v>1</v>
      </c>
      <c r="Y96" s="139"/>
      <c r="Z96" s="135" cm="1">
        <f t="array" ref="Z96">_xlfn.IFS(OR(I96="FAIL",K96="FAIL",M96="FAIL",O96="FAIL",Q96="FAIL",Y96="No",Y96="NO",Y96="no",Y96="n",Y96="N",Y96=""),0,TRUE,135)</f>
        <v>0</v>
      </c>
      <c r="AA96" s="71"/>
      <c r="AB96" s="70"/>
      <c r="AC96" s="139"/>
      <c r="AD96" s="135" cm="1">
        <f t="array" ref="AD96">_xlfn.IFS(OR(I96="FAIL",K96="FAIL",M96="FAIL",O96="FAIL",Q96="FAIL",AC96="No",AC96="NO",AC96="no",AC96="n",AC96="N",AC96=""),0,TRUE,330)</f>
        <v>0</v>
      </c>
      <c r="AE96" s="139"/>
      <c r="AF96" s="135" cm="1">
        <f t="array" ref="AF96">_xlfn.IFS(OR(I96="FAIL",K96="FAIL",M96="FAIL",O96="FAIL",Q96="FAIL",AE96="No",AE96="NO",AE96="no",AE96="n",AE96="N",AE96=""),0,TRUE,100)</f>
        <v>0</v>
      </c>
      <c r="AG96" s="71"/>
      <c r="AH96" s="70"/>
      <c r="AI96" s="139"/>
      <c r="AJ96" s="135" cm="1">
        <f t="array" ref="AJ96">_xlfn.IFS(OR(I96="FAIL",K96="FAIL",M96="FAIL",O96="FAIL",Q96="FAIL",AI96="No",AI96="NO",AI96="no",AI96="n",AI96="N",AI96=""),0,TRUE,500)</f>
        <v>0</v>
      </c>
      <c r="AK96" s="139"/>
      <c r="AL96" s="149"/>
      <c r="AM96" s="139"/>
      <c r="AN96" s="73"/>
      <c r="AO96" s="72"/>
      <c r="AP96" s="154"/>
      <c r="AQ96" s="155"/>
      <c r="AR96" s="128" cm="1">
        <f t="array" ref="AR96">_xlfn.IFS(OR(I96="FAIL",K96="FAIL",M96="FAIL",O96="FAIL",Q96="FAIL"),0,TRUE,(X96*AQ96))</f>
        <v>0</v>
      </c>
      <c r="AS96" s="132" cm="1">
        <f t="array" ref="AS96">_xlfn.IFS(AR96&gt;0,(AP96/AR96),TRUE,0)</f>
        <v>0</v>
      </c>
      <c r="AT96" s="71"/>
      <c r="AU96" s="74"/>
      <c r="AV96" s="116"/>
      <c r="AW96" s="75"/>
      <c r="AX96" s="77"/>
      <c r="AY96" s="123" cm="1">
        <f t="array" ref="AY96">_xlfn.IFS(AV96="YES",400,AV96="MAYBE",200,OR(I96="FAIL",K96="FAIL",M96="FAIL",O96="FAIL",Q96="FAIL",AV96="NO"),0)</f>
        <v>0</v>
      </c>
      <c r="AZ96" s="75"/>
      <c r="BA96" s="74"/>
      <c r="BB96" s="75"/>
      <c r="BC96" s="126">
        <f t="shared" si="1"/>
        <v>0</v>
      </c>
      <c r="BD96" s="76"/>
      <c r="BE96" s="77"/>
      <c r="BF96" s="77"/>
      <c r="BG96" s="77"/>
      <c r="BH96" s="172"/>
      <c r="BI96" s="173"/>
      <c r="BJ96" s="173"/>
      <c r="BK96" s="173"/>
      <c r="BL96" s="173"/>
      <c r="BM96" s="173"/>
      <c r="BN96" s="173"/>
      <c r="BO96" s="173"/>
      <c r="BP96" s="173"/>
      <c r="BQ96" s="174"/>
    </row>
    <row r="97" spans="1:69" ht="15.5" x14ac:dyDescent="0.35">
      <c r="A97" s="141"/>
      <c r="B97" s="141"/>
      <c r="C97" s="139"/>
      <c r="D97" s="141"/>
      <c r="E97" s="139"/>
      <c r="F97" s="69"/>
      <c r="G97" s="70"/>
      <c r="H97" s="141"/>
      <c r="I97" s="135" t="str" cm="1">
        <f t="array" ref="I97">_xlfn.IFS(OR(H97=Topics!$A$2:$A$26),"PASS",OR(H97=Topics!$A$27,H97=""),"FAIL")</f>
        <v>FAIL</v>
      </c>
      <c r="J97" s="147"/>
      <c r="K97" s="135" t="str" cm="1">
        <f t="array" ref="K97">_xlfn.IFS(J97=Audiences!$A$2,"PASS",OR(J97=Audiences!$A$3:$A$4,J97=""),"FAIL")</f>
        <v>FAIL</v>
      </c>
      <c r="L97" s="147"/>
      <c r="M97" s="135" t="str" cm="1">
        <f t="array" ref="M97">_xlfn.IFS(OR(L97=Formats!$A$2:$A$4),"PASS",OR(L97=Formats!$A$5,L97=""),"FAIL")</f>
        <v>FAIL</v>
      </c>
      <c r="N97" s="139"/>
      <c r="O97" s="135" t="str" cm="1">
        <f t="array" ref="O97">_xlfn.IFS(N97="YES","PASS",N97="Yes","PASS",N97="yes","PASS",N97="y","PASS",N97="Y","PASS",N97="NO","FAIL",N97="No","FAIL",N97="no","FAIL",N97="N","FAIL",N97="n","FAIL",N97="","FAIL")</f>
        <v>FAIL</v>
      </c>
      <c r="P97" s="139"/>
      <c r="Q97" s="135" t="str" cm="1">
        <f t="array" ref="Q97">_xlfn.IFS(P97="YES","PASS",P97="Yes","PASS",P97="yes","PASS",P97="y","PASS",P97="Y","PASS",P97="NO","FAIL",P97="No","FAIL",P97="no","FAIL",P97="N","FAIL",P97="n","FAIL",P97="","FAIL")</f>
        <v>FAIL</v>
      </c>
      <c r="R97" s="71"/>
      <c r="S97" s="70"/>
      <c r="T97" s="149"/>
      <c r="U97" s="139"/>
      <c r="V97" s="135" cm="1">
        <f t="array" ref="V97">_xlfn.IFS(OR(I97="FAIL",K97="FAIL",M97="FAIL",O97="FAIL",Q97="FAIL",U97="No",U97="NO",U97="no",U97="n",U97="N",U97=""),0,TRUE,135)</f>
        <v>0</v>
      </c>
      <c r="W97" s="141"/>
      <c r="X97" s="151">
        <v>1</v>
      </c>
      <c r="Y97" s="139"/>
      <c r="Z97" s="135" cm="1">
        <f t="array" ref="Z97">_xlfn.IFS(OR(I97="FAIL",K97="FAIL",M97="FAIL",O97="FAIL",Q97="FAIL",Y97="No",Y97="NO",Y97="no",Y97="n",Y97="N",Y97=""),0,TRUE,135)</f>
        <v>0</v>
      </c>
      <c r="AA97" s="71"/>
      <c r="AB97" s="70"/>
      <c r="AC97" s="139"/>
      <c r="AD97" s="135" cm="1">
        <f t="array" ref="AD97">_xlfn.IFS(OR(I97="FAIL",K97="FAIL",M97="FAIL",O97="FAIL",Q97="FAIL",AC97="No",AC97="NO",AC97="no",AC97="n",AC97="N",AC97=""),0,TRUE,330)</f>
        <v>0</v>
      </c>
      <c r="AE97" s="139"/>
      <c r="AF97" s="135" cm="1">
        <f t="array" ref="AF97">_xlfn.IFS(OR(I97="FAIL",K97="FAIL",M97="FAIL",O97="FAIL",Q97="FAIL",AE97="No",AE97="NO",AE97="no",AE97="n",AE97="N",AE97=""),0,TRUE,100)</f>
        <v>0</v>
      </c>
      <c r="AG97" s="71"/>
      <c r="AH97" s="70"/>
      <c r="AI97" s="139"/>
      <c r="AJ97" s="135" cm="1">
        <f t="array" ref="AJ97">_xlfn.IFS(OR(I97="FAIL",K97="FAIL",M97="FAIL",O97="FAIL",Q97="FAIL",AI97="No",AI97="NO",AI97="no",AI97="n",AI97="N",AI97=""),0,TRUE,500)</f>
        <v>0</v>
      </c>
      <c r="AK97" s="139"/>
      <c r="AL97" s="149"/>
      <c r="AM97" s="139"/>
      <c r="AN97" s="73"/>
      <c r="AO97" s="72"/>
      <c r="AP97" s="154"/>
      <c r="AQ97" s="155"/>
      <c r="AR97" s="128" cm="1">
        <f t="array" ref="AR97">_xlfn.IFS(OR(I97="FAIL",K97="FAIL",M97="FAIL",O97="FAIL",Q97="FAIL"),0,TRUE,(X97*AQ97))</f>
        <v>0</v>
      </c>
      <c r="AS97" s="132" cm="1">
        <f t="array" ref="AS97">_xlfn.IFS(AR97&gt;0,(AP97/AR97),TRUE,0)</f>
        <v>0</v>
      </c>
      <c r="AT97" s="71"/>
      <c r="AU97" s="74"/>
      <c r="AV97" s="116"/>
      <c r="AW97" s="75"/>
      <c r="AX97" s="77"/>
      <c r="AY97" s="123" cm="1">
        <f t="array" ref="AY97">_xlfn.IFS(AV97="YES",400,AV97="MAYBE",200,OR(I97="FAIL",K97="FAIL",M97="FAIL",O97="FAIL",Q97="FAIL",AV97="NO"),0)</f>
        <v>0</v>
      </c>
      <c r="AZ97" s="75"/>
      <c r="BA97" s="74"/>
      <c r="BB97" s="75"/>
      <c r="BC97" s="126">
        <f t="shared" si="1"/>
        <v>0</v>
      </c>
      <c r="BD97" s="76"/>
      <c r="BE97" s="77"/>
      <c r="BF97" s="77"/>
      <c r="BG97" s="77"/>
      <c r="BH97" s="172"/>
      <c r="BI97" s="173"/>
      <c r="BJ97" s="173"/>
      <c r="BK97" s="173"/>
      <c r="BL97" s="173"/>
      <c r="BM97" s="173"/>
      <c r="BN97" s="173"/>
      <c r="BO97" s="173"/>
      <c r="BP97" s="173"/>
      <c r="BQ97" s="174"/>
    </row>
    <row r="98" spans="1:69" ht="15.5" x14ac:dyDescent="0.35">
      <c r="A98" s="141"/>
      <c r="B98" s="141"/>
      <c r="C98" s="139"/>
      <c r="D98" s="141"/>
      <c r="E98" s="139"/>
      <c r="F98" s="69"/>
      <c r="G98" s="70"/>
      <c r="H98" s="141"/>
      <c r="I98" s="135" t="str" cm="1">
        <f t="array" ref="I98">_xlfn.IFS(OR(H98=Topics!$A$2:$A$26),"PASS",OR(H98=Topics!$A$27,H98=""),"FAIL")</f>
        <v>FAIL</v>
      </c>
      <c r="J98" s="147"/>
      <c r="K98" s="135" t="str" cm="1">
        <f t="array" ref="K98">_xlfn.IFS(J98=Audiences!$A$2,"PASS",OR(J98=Audiences!$A$3:$A$4,J98=""),"FAIL")</f>
        <v>FAIL</v>
      </c>
      <c r="L98" s="147"/>
      <c r="M98" s="135" t="str" cm="1">
        <f t="array" ref="M98">_xlfn.IFS(OR(L98=Formats!$A$2:$A$4),"PASS",OR(L98=Formats!$A$5,L98=""),"FAIL")</f>
        <v>FAIL</v>
      </c>
      <c r="N98" s="139"/>
      <c r="O98" s="135" t="str" cm="1">
        <f t="array" ref="O98">_xlfn.IFS(N98="YES","PASS",N98="Yes","PASS",N98="yes","PASS",N98="y","PASS",N98="Y","PASS",N98="NO","FAIL",N98="No","FAIL",N98="no","FAIL",N98="N","FAIL",N98="n","FAIL",N98="","FAIL")</f>
        <v>FAIL</v>
      </c>
      <c r="P98" s="139"/>
      <c r="Q98" s="135" t="str" cm="1">
        <f t="array" ref="Q98">_xlfn.IFS(P98="YES","PASS",P98="Yes","PASS",P98="yes","PASS",P98="y","PASS",P98="Y","PASS",P98="NO","FAIL",P98="No","FAIL",P98="no","FAIL",P98="N","FAIL",P98="n","FAIL",P98="","FAIL")</f>
        <v>FAIL</v>
      </c>
      <c r="R98" s="71"/>
      <c r="S98" s="70"/>
      <c r="T98" s="149"/>
      <c r="U98" s="139"/>
      <c r="V98" s="135" cm="1">
        <f t="array" ref="V98">_xlfn.IFS(OR(I98="FAIL",K98="FAIL",M98="FAIL",O98="FAIL",Q98="FAIL",U98="No",U98="NO",U98="no",U98="n",U98="N",U98=""),0,TRUE,135)</f>
        <v>0</v>
      </c>
      <c r="W98" s="141"/>
      <c r="X98" s="151">
        <v>1</v>
      </c>
      <c r="Y98" s="139"/>
      <c r="Z98" s="135" cm="1">
        <f t="array" ref="Z98">_xlfn.IFS(OR(I98="FAIL",K98="FAIL",M98="FAIL",O98="FAIL",Q98="FAIL",Y98="No",Y98="NO",Y98="no",Y98="n",Y98="N",Y98=""),0,TRUE,135)</f>
        <v>0</v>
      </c>
      <c r="AA98" s="71"/>
      <c r="AB98" s="70"/>
      <c r="AC98" s="139"/>
      <c r="AD98" s="135" cm="1">
        <f t="array" ref="AD98">_xlfn.IFS(OR(I98="FAIL",K98="FAIL",M98="FAIL",O98="FAIL",Q98="FAIL",AC98="No",AC98="NO",AC98="no",AC98="n",AC98="N",AC98=""),0,TRUE,330)</f>
        <v>0</v>
      </c>
      <c r="AE98" s="139"/>
      <c r="AF98" s="135" cm="1">
        <f t="array" ref="AF98">_xlfn.IFS(OR(I98="FAIL",K98="FAIL",M98="FAIL",O98="FAIL",Q98="FAIL",AE98="No",AE98="NO",AE98="no",AE98="n",AE98="N",AE98=""),0,TRUE,100)</f>
        <v>0</v>
      </c>
      <c r="AG98" s="71"/>
      <c r="AH98" s="70"/>
      <c r="AI98" s="139"/>
      <c r="AJ98" s="135" cm="1">
        <f t="array" ref="AJ98">_xlfn.IFS(OR(I98="FAIL",K98="FAIL",M98="FAIL",O98="FAIL",Q98="FAIL",AI98="No",AI98="NO",AI98="no",AI98="n",AI98="N",AI98=""),0,TRUE,500)</f>
        <v>0</v>
      </c>
      <c r="AK98" s="139"/>
      <c r="AL98" s="149"/>
      <c r="AM98" s="139"/>
      <c r="AN98" s="73"/>
      <c r="AO98" s="72"/>
      <c r="AP98" s="154"/>
      <c r="AQ98" s="155"/>
      <c r="AR98" s="128" cm="1">
        <f t="array" ref="AR98">_xlfn.IFS(OR(I98="FAIL",K98="FAIL",M98="FAIL",O98="FAIL",Q98="FAIL"),0,TRUE,(X98*AQ98))</f>
        <v>0</v>
      </c>
      <c r="AS98" s="132" cm="1">
        <f t="array" ref="AS98">_xlfn.IFS(AR98&gt;0,(AP98/AR98),TRUE,0)</f>
        <v>0</v>
      </c>
      <c r="AT98" s="71"/>
      <c r="AU98" s="74"/>
      <c r="AV98" s="116"/>
      <c r="AW98" s="75"/>
      <c r="AX98" s="77"/>
      <c r="AY98" s="123" cm="1">
        <f t="array" ref="AY98">_xlfn.IFS(AV98="YES",400,AV98="MAYBE",200,OR(I98="FAIL",K98="FAIL",M98="FAIL",O98="FAIL",Q98="FAIL",AV98="NO"),0)</f>
        <v>0</v>
      </c>
      <c r="AZ98" s="75"/>
      <c r="BA98" s="74"/>
      <c r="BB98" s="75"/>
      <c r="BC98" s="126">
        <f t="shared" si="1"/>
        <v>0</v>
      </c>
      <c r="BD98" s="76"/>
      <c r="BE98" s="77"/>
      <c r="BF98" s="77"/>
      <c r="BG98" s="77"/>
      <c r="BH98" s="172"/>
      <c r="BI98" s="173"/>
      <c r="BJ98" s="173"/>
      <c r="BK98" s="173"/>
      <c r="BL98" s="173"/>
      <c r="BM98" s="173"/>
      <c r="BN98" s="173"/>
      <c r="BO98" s="173"/>
      <c r="BP98" s="173"/>
      <c r="BQ98" s="174"/>
    </row>
    <row r="99" spans="1:69" ht="15.5" x14ac:dyDescent="0.35">
      <c r="A99" s="141"/>
      <c r="B99" s="141"/>
      <c r="C99" s="139"/>
      <c r="D99" s="141"/>
      <c r="E99" s="139"/>
      <c r="F99" s="69"/>
      <c r="G99" s="70"/>
      <c r="H99" s="141"/>
      <c r="I99" s="135" t="str" cm="1">
        <f t="array" ref="I99">_xlfn.IFS(OR(H99=Topics!$A$2:$A$26),"PASS",OR(H99=Topics!$A$27,H99=""),"FAIL")</f>
        <v>FAIL</v>
      </c>
      <c r="J99" s="147"/>
      <c r="K99" s="135" t="str" cm="1">
        <f t="array" ref="K99">_xlfn.IFS(J99=Audiences!$A$2,"PASS",OR(J99=Audiences!$A$3:$A$4,J99=""),"FAIL")</f>
        <v>FAIL</v>
      </c>
      <c r="L99" s="147"/>
      <c r="M99" s="135" t="str" cm="1">
        <f t="array" ref="M99">_xlfn.IFS(OR(L99=Formats!$A$2:$A$4),"PASS",OR(L99=Formats!$A$5,L99=""),"FAIL")</f>
        <v>FAIL</v>
      </c>
      <c r="N99" s="139"/>
      <c r="O99" s="135" t="str" cm="1">
        <f t="array" ref="O99">_xlfn.IFS(N99="YES","PASS",N99="Yes","PASS",N99="yes","PASS",N99="y","PASS",N99="Y","PASS",N99="NO","FAIL",N99="No","FAIL",N99="no","FAIL",N99="N","FAIL",N99="n","FAIL",N99="","FAIL")</f>
        <v>FAIL</v>
      </c>
      <c r="P99" s="139"/>
      <c r="Q99" s="135" t="str" cm="1">
        <f t="array" ref="Q99">_xlfn.IFS(P99="YES","PASS",P99="Yes","PASS",P99="yes","PASS",P99="y","PASS",P99="Y","PASS",P99="NO","FAIL",P99="No","FAIL",P99="no","FAIL",P99="N","FAIL",P99="n","FAIL",P99="","FAIL")</f>
        <v>FAIL</v>
      </c>
      <c r="R99" s="71"/>
      <c r="S99" s="70"/>
      <c r="T99" s="149"/>
      <c r="U99" s="139"/>
      <c r="V99" s="135" cm="1">
        <f t="array" ref="V99">_xlfn.IFS(OR(I99="FAIL",K99="FAIL",M99="FAIL",O99="FAIL",Q99="FAIL",U99="No",U99="NO",U99="no",U99="n",U99="N",U99=""),0,TRUE,135)</f>
        <v>0</v>
      </c>
      <c r="W99" s="141"/>
      <c r="X99" s="151">
        <v>1</v>
      </c>
      <c r="Y99" s="139"/>
      <c r="Z99" s="135" cm="1">
        <f t="array" ref="Z99">_xlfn.IFS(OR(I99="FAIL",K99="FAIL",M99="FAIL",O99="FAIL",Q99="FAIL",Y99="No",Y99="NO",Y99="no",Y99="n",Y99="N",Y99=""),0,TRUE,135)</f>
        <v>0</v>
      </c>
      <c r="AA99" s="71"/>
      <c r="AB99" s="70"/>
      <c r="AC99" s="139"/>
      <c r="AD99" s="135" cm="1">
        <f t="array" ref="AD99">_xlfn.IFS(OR(I99="FAIL",K99="FAIL",M99="FAIL",O99="FAIL",Q99="FAIL",AC99="No",AC99="NO",AC99="no",AC99="n",AC99="N",AC99=""),0,TRUE,330)</f>
        <v>0</v>
      </c>
      <c r="AE99" s="139"/>
      <c r="AF99" s="135" cm="1">
        <f t="array" ref="AF99">_xlfn.IFS(OR(I99="FAIL",K99="FAIL",M99="FAIL",O99="FAIL",Q99="FAIL",AE99="No",AE99="NO",AE99="no",AE99="n",AE99="N",AE99=""),0,TRUE,100)</f>
        <v>0</v>
      </c>
      <c r="AG99" s="71"/>
      <c r="AH99" s="70"/>
      <c r="AI99" s="139"/>
      <c r="AJ99" s="135" cm="1">
        <f t="array" ref="AJ99">_xlfn.IFS(OR(I99="FAIL",K99="FAIL",M99="FAIL",O99="FAIL",Q99="FAIL",AI99="No",AI99="NO",AI99="no",AI99="n",AI99="N",AI99=""),0,TRUE,500)</f>
        <v>0</v>
      </c>
      <c r="AK99" s="139"/>
      <c r="AL99" s="149"/>
      <c r="AM99" s="139"/>
      <c r="AN99" s="73"/>
      <c r="AO99" s="72"/>
      <c r="AP99" s="154"/>
      <c r="AQ99" s="155"/>
      <c r="AR99" s="128" cm="1">
        <f t="array" ref="AR99">_xlfn.IFS(OR(I99="FAIL",K99="FAIL",M99="FAIL",O99="FAIL",Q99="FAIL"),0,TRUE,(X99*AQ99))</f>
        <v>0</v>
      </c>
      <c r="AS99" s="132" cm="1">
        <f t="array" ref="AS99">_xlfn.IFS(AR99&gt;0,(AP99/AR99),TRUE,0)</f>
        <v>0</v>
      </c>
      <c r="AT99" s="71"/>
      <c r="AU99" s="74"/>
      <c r="AV99" s="116"/>
      <c r="AW99" s="75"/>
      <c r="AX99" s="77"/>
      <c r="AY99" s="123" cm="1">
        <f t="array" ref="AY99">_xlfn.IFS(AV99="YES",400,AV99="MAYBE",200,OR(I99="FAIL",K99="FAIL",M99="FAIL",O99="FAIL",Q99="FAIL",AV99="NO"),0)</f>
        <v>0</v>
      </c>
      <c r="AZ99" s="75"/>
      <c r="BA99" s="74"/>
      <c r="BB99" s="75"/>
      <c r="BC99" s="126">
        <f t="shared" si="1"/>
        <v>0</v>
      </c>
      <c r="BD99" s="76"/>
      <c r="BE99" s="77"/>
      <c r="BF99" s="77"/>
      <c r="BG99" s="77"/>
      <c r="BH99" s="172"/>
      <c r="BI99" s="173"/>
      <c r="BJ99" s="173"/>
      <c r="BK99" s="173"/>
      <c r="BL99" s="173"/>
      <c r="BM99" s="173"/>
      <c r="BN99" s="173"/>
      <c r="BO99" s="173"/>
      <c r="BP99" s="173"/>
      <c r="BQ99" s="174"/>
    </row>
    <row r="100" spans="1:69" ht="15.5" x14ac:dyDescent="0.35">
      <c r="A100" s="141"/>
      <c r="B100" s="141"/>
      <c r="C100" s="139"/>
      <c r="D100" s="141"/>
      <c r="E100" s="139"/>
      <c r="F100" s="69"/>
      <c r="G100" s="70"/>
      <c r="H100" s="141"/>
      <c r="I100" s="135" t="str" cm="1">
        <f t="array" ref="I100">_xlfn.IFS(OR(H100=Topics!$A$2:$A$26),"PASS",OR(H100=Topics!$A$27,H100=""),"FAIL")</f>
        <v>FAIL</v>
      </c>
      <c r="J100" s="147"/>
      <c r="K100" s="135" t="str" cm="1">
        <f t="array" ref="K100">_xlfn.IFS(J100=Audiences!$A$2,"PASS",OR(J100=Audiences!$A$3:$A$4,J100=""),"FAIL")</f>
        <v>FAIL</v>
      </c>
      <c r="L100" s="147"/>
      <c r="M100" s="135" t="str" cm="1">
        <f t="array" ref="M100">_xlfn.IFS(OR(L100=Formats!$A$2:$A$4),"PASS",OR(L100=Formats!$A$5,L100=""),"FAIL")</f>
        <v>FAIL</v>
      </c>
      <c r="N100" s="139"/>
      <c r="O100" s="135" t="str" cm="1">
        <f t="array" ref="O100">_xlfn.IFS(N100="YES","PASS",N100="Yes","PASS",N100="yes","PASS",N100="y","PASS",N100="Y","PASS",N100="NO","FAIL",N100="No","FAIL",N100="no","FAIL",N100="N","FAIL",N100="n","FAIL",N100="","FAIL")</f>
        <v>FAIL</v>
      </c>
      <c r="P100" s="139"/>
      <c r="Q100" s="135" t="str" cm="1">
        <f t="array" ref="Q100">_xlfn.IFS(P100="YES","PASS",P100="Yes","PASS",P100="yes","PASS",P100="y","PASS",P100="Y","PASS",P100="NO","FAIL",P100="No","FAIL",P100="no","FAIL",P100="N","FAIL",P100="n","FAIL",P100="","FAIL")</f>
        <v>FAIL</v>
      </c>
      <c r="R100" s="71"/>
      <c r="S100" s="70"/>
      <c r="T100" s="149"/>
      <c r="U100" s="139"/>
      <c r="V100" s="135" cm="1">
        <f t="array" ref="V100">_xlfn.IFS(OR(I100="FAIL",K100="FAIL",M100="FAIL",O100="FAIL",Q100="FAIL",U100="No",U100="NO",U100="no",U100="n",U100="N",U100=""),0,TRUE,135)</f>
        <v>0</v>
      </c>
      <c r="W100" s="141"/>
      <c r="X100" s="151">
        <v>1</v>
      </c>
      <c r="Y100" s="139"/>
      <c r="Z100" s="135" cm="1">
        <f t="array" ref="Z100">_xlfn.IFS(OR(I100="FAIL",K100="FAIL",M100="FAIL",O100="FAIL",Q100="FAIL",Y100="No",Y100="NO",Y100="no",Y100="n",Y100="N",Y100=""),0,TRUE,135)</f>
        <v>0</v>
      </c>
      <c r="AA100" s="71"/>
      <c r="AB100" s="70"/>
      <c r="AC100" s="139"/>
      <c r="AD100" s="135" cm="1">
        <f t="array" ref="AD100">_xlfn.IFS(OR(I100="FAIL",K100="FAIL",M100="FAIL",O100="FAIL",Q100="FAIL",AC100="No",AC100="NO",AC100="no",AC100="n",AC100="N",AC100=""),0,TRUE,330)</f>
        <v>0</v>
      </c>
      <c r="AE100" s="139"/>
      <c r="AF100" s="135" cm="1">
        <f t="array" ref="AF100">_xlfn.IFS(OR(I100="FAIL",K100="FAIL",M100="FAIL",O100="FAIL",Q100="FAIL",AE100="No",AE100="NO",AE100="no",AE100="n",AE100="N",AE100=""),0,TRUE,100)</f>
        <v>0</v>
      </c>
      <c r="AG100" s="71"/>
      <c r="AH100" s="70"/>
      <c r="AI100" s="139"/>
      <c r="AJ100" s="135" cm="1">
        <f t="array" ref="AJ100">_xlfn.IFS(OR(I100="FAIL",K100="FAIL",M100="FAIL",O100="FAIL",Q100="FAIL",AI100="No",AI100="NO",AI100="no",AI100="n",AI100="N",AI100=""),0,TRUE,500)</f>
        <v>0</v>
      </c>
      <c r="AK100" s="139"/>
      <c r="AL100" s="149"/>
      <c r="AM100" s="139"/>
      <c r="AN100" s="73"/>
      <c r="AO100" s="72"/>
      <c r="AP100" s="154"/>
      <c r="AQ100" s="155"/>
      <c r="AR100" s="128" cm="1">
        <f t="array" ref="AR100">_xlfn.IFS(OR(I100="FAIL",K100="FAIL",M100="FAIL",O100="FAIL",Q100="FAIL"),0,TRUE,(X100*AQ100))</f>
        <v>0</v>
      </c>
      <c r="AS100" s="132" cm="1">
        <f t="array" ref="AS100">_xlfn.IFS(AR100&gt;0,(AP100/AR100),TRUE,0)</f>
        <v>0</v>
      </c>
      <c r="AT100" s="71"/>
      <c r="AU100" s="74"/>
      <c r="AV100" s="116"/>
      <c r="AW100" s="75"/>
      <c r="AX100" s="77"/>
      <c r="AY100" s="123" cm="1">
        <f t="array" ref="AY100">_xlfn.IFS(AV100="YES",400,AV100="MAYBE",200,OR(I100="FAIL",K100="FAIL",M100="FAIL",O100="FAIL",Q100="FAIL",AV100="NO"),0)</f>
        <v>0</v>
      </c>
      <c r="AZ100" s="75"/>
      <c r="BA100" s="74"/>
      <c r="BB100" s="75"/>
      <c r="BC100" s="126">
        <f t="shared" si="1"/>
        <v>0</v>
      </c>
      <c r="BD100" s="76"/>
      <c r="BE100" s="77"/>
      <c r="BF100" s="77"/>
      <c r="BG100" s="77"/>
      <c r="BH100" s="172"/>
      <c r="BI100" s="173"/>
      <c r="BJ100" s="173"/>
      <c r="BK100" s="173"/>
      <c r="BL100" s="173"/>
      <c r="BM100" s="173"/>
      <c r="BN100" s="173"/>
      <c r="BO100" s="173"/>
      <c r="BP100" s="173"/>
      <c r="BQ100" s="174"/>
    </row>
    <row r="101" spans="1:69" ht="15.5" x14ac:dyDescent="0.35">
      <c r="A101" s="141"/>
      <c r="B101" s="141"/>
      <c r="C101" s="139"/>
      <c r="D101" s="141"/>
      <c r="E101" s="139"/>
      <c r="F101" s="69"/>
      <c r="G101" s="70"/>
      <c r="H101" s="141"/>
      <c r="I101" s="135" t="str" cm="1">
        <f t="array" ref="I101">_xlfn.IFS(OR(H101=Topics!$A$2:$A$26),"PASS",OR(H101=Topics!$A$27,H101=""),"FAIL")</f>
        <v>FAIL</v>
      </c>
      <c r="J101" s="147"/>
      <c r="K101" s="135" t="str" cm="1">
        <f t="array" ref="K101">_xlfn.IFS(J101=Audiences!$A$2,"PASS",OR(J101=Audiences!$A$3:$A$4,J101=""),"FAIL")</f>
        <v>FAIL</v>
      </c>
      <c r="L101" s="147"/>
      <c r="M101" s="135" t="str" cm="1">
        <f t="array" ref="M101">_xlfn.IFS(OR(L101=Formats!$A$2:$A$4),"PASS",OR(L101=Formats!$A$5,L101=""),"FAIL")</f>
        <v>FAIL</v>
      </c>
      <c r="N101" s="139"/>
      <c r="O101" s="135" t="str" cm="1">
        <f t="array" ref="O101">_xlfn.IFS(N101="YES","PASS",N101="Yes","PASS",N101="yes","PASS",N101="y","PASS",N101="Y","PASS",N101="NO","FAIL",N101="No","FAIL",N101="no","FAIL",N101="N","FAIL",N101="n","FAIL",N101="","FAIL")</f>
        <v>FAIL</v>
      </c>
      <c r="P101" s="139"/>
      <c r="Q101" s="135" t="str" cm="1">
        <f t="array" ref="Q101">_xlfn.IFS(P101="YES","PASS",P101="Yes","PASS",P101="yes","PASS",P101="y","PASS",P101="Y","PASS",P101="NO","FAIL",P101="No","FAIL",P101="no","FAIL",P101="N","FAIL",P101="n","FAIL",P101="","FAIL")</f>
        <v>FAIL</v>
      </c>
      <c r="R101" s="71"/>
      <c r="S101" s="70"/>
      <c r="T101" s="149"/>
      <c r="U101" s="139"/>
      <c r="V101" s="135" cm="1">
        <f t="array" ref="V101">_xlfn.IFS(OR(I101="FAIL",K101="FAIL",M101="FAIL",O101="FAIL",Q101="FAIL",U101="No",U101="NO",U101="no",U101="n",U101="N",U101=""),0,TRUE,135)</f>
        <v>0</v>
      </c>
      <c r="W101" s="141"/>
      <c r="X101" s="151">
        <v>1</v>
      </c>
      <c r="Y101" s="139"/>
      <c r="Z101" s="135" cm="1">
        <f t="array" ref="Z101">_xlfn.IFS(OR(I101="FAIL",K101="FAIL",M101="FAIL",O101="FAIL",Q101="FAIL",Y101="No",Y101="NO",Y101="no",Y101="n",Y101="N",Y101=""),0,TRUE,135)</f>
        <v>0</v>
      </c>
      <c r="AA101" s="71"/>
      <c r="AB101" s="70"/>
      <c r="AC101" s="139"/>
      <c r="AD101" s="135" cm="1">
        <f t="array" ref="AD101">_xlfn.IFS(OR(I101="FAIL",K101="FAIL",M101="FAIL",O101="FAIL",Q101="FAIL",AC101="No",AC101="NO",AC101="no",AC101="n",AC101="N",AC101=""),0,TRUE,330)</f>
        <v>0</v>
      </c>
      <c r="AE101" s="139"/>
      <c r="AF101" s="135" cm="1">
        <f t="array" ref="AF101">_xlfn.IFS(OR(I101="FAIL",K101="FAIL",M101="FAIL",O101="FAIL",Q101="FAIL",AE101="No",AE101="NO",AE101="no",AE101="n",AE101="N",AE101=""),0,TRUE,100)</f>
        <v>0</v>
      </c>
      <c r="AG101" s="71"/>
      <c r="AH101" s="70"/>
      <c r="AI101" s="139"/>
      <c r="AJ101" s="135" cm="1">
        <f t="array" ref="AJ101">_xlfn.IFS(OR(I101="FAIL",K101="FAIL",M101="FAIL",O101="FAIL",Q101="FAIL",AI101="No",AI101="NO",AI101="no",AI101="n",AI101="N",AI101=""),0,TRUE,500)</f>
        <v>0</v>
      </c>
      <c r="AK101" s="139"/>
      <c r="AL101" s="149"/>
      <c r="AM101" s="139"/>
      <c r="AN101" s="73"/>
      <c r="AO101" s="72"/>
      <c r="AP101" s="154"/>
      <c r="AQ101" s="155"/>
      <c r="AR101" s="128" cm="1">
        <f t="array" ref="AR101">_xlfn.IFS(OR(I101="FAIL",K101="FAIL",M101="FAIL",O101="FAIL",Q101="FAIL"),0,TRUE,(X101*AQ101))</f>
        <v>0</v>
      </c>
      <c r="AS101" s="132" cm="1">
        <f t="array" ref="AS101">_xlfn.IFS(AR101&gt;0,(AP101/AR101),TRUE,0)</f>
        <v>0</v>
      </c>
      <c r="AT101" s="71"/>
      <c r="AU101" s="74"/>
      <c r="AV101" s="116"/>
      <c r="AW101" s="75"/>
      <c r="AX101" s="77"/>
      <c r="AY101" s="123" cm="1">
        <f t="array" ref="AY101">_xlfn.IFS(AV101="YES",400,AV101="MAYBE",200,OR(I101="FAIL",K101="FAIL",M101="FAIL",O101="FAIL",Q101="FAIL",AV101="NO"),0)</f>
        <v>0</v>
      </c>
      <c r="AZ101" s="75"/>
      <c r="BA101" s="74"/>
      <c r="BB101" s="75"/>
      <c r="BC101" s="126">
        <f t="shared" si="1"/>
        <v>0</v>
      </c>
      <c r="BD101" s="76"/>
      <c r="BE101" s="77"/>
      <c r="BF101" s="77"/>
      <c r="BG101" s="77"/>
      <c r="BH101" s="172"/>
      <c r="BI101" s="173"/>
      <c r="BJ101" s="173"/>
      <c r="BK101" s="173"/>
      <c r="BL101" s="173"/>
      <c r="BM101" s="173"/>
      <c r="BN101" s="173"/>
      <c r="BO101" s="173"/>
      <c r="BP101" s="173"/>
      <c r="BQ101" s="174"/>
    </row>
    <row r="102" spans="1:69" ht="15.5" x14ac:dyDescent="0.35">
      <c r="A102" s="141"/>
      <c r="B102" s="141"/>
      <c r="C102" s="139"/>
      <c r="D102" s="141"/>
      <c r="E102" s="139"/>
      <c r="F102" s="69"/>
      <c r="G102" s="70"/>
      <c r="H102" s="141"/>
      <c r="I102" s="135" t="str" cm="1">
        <f t="array" ref="I102">_xlfn.IFS(OR(H102=Topics!$A$2:$A$26),"PASS",OR(H102=Topics!$A$27,H102=""),"FAIL")</f>
        <v>FAIL</v>
      </c>
      <c r="J102" s="147"/>
      <c r="K102" s="135" t="str" cm="1">
        <f t="array" ref="K102">_xlfn.IFS(J102=Audiences!$A$2,"PASS",OR(J102=Audiences!$A$3:$A$4,J102=""),"FAIL")</f>
        <v>FAIL</v>
      </c>
      <c r="L102" s="147"/>
      <c r="M102" s="135" t="str" cm="1">
        <f t="array" ref="M102">_xlfn.IFS(OR(L102=Formats!$A$2:$A$4),"PASS",OR(L102=Formats!$A$5,L102=""),"FAIL")</f>
        <v>FAIL</v>
      </c>
      <c r="N102" s="139"/>
      <c r="O102" s="135" t="str" cm="1">
        <f t="array" ref="O102">_xlfn.IFS(N102="YES","PASS",N102="Yes","PASS",N102="yes","PASS",N102="y","PASS",N102="Y","PASS",N102="NO","FAIL",N102="No","FAIL",N102="no","FAIL",N102="N","FAIL",N102="n","FAIL",N102="","FAIL")</f>
        <v>FAIL</v>
      </c>
      <c r="P102" s="139"/>
      <c r="Q102" s="135" t="str" cm="1">
        <f t="array" ref="Q102">_xlfn.IFS(P102="YES","PASS",P102="Yes","PASS",P102="yes","PASS",P102="y","PASS",P102="Y","PASS",P102="NO","FAIL",P102="No","FAIL",P102="no","FAIL",P102="N","FAIL",P102="n","FAIL",P102="","FAIL")</f>
        <v>FAIL</v>
      </c>
      <c r="R102" s="71"/>
      <c r="S102" s="70"/>
      <c r="T102" s="149"/>
      <c r="U102" s="139"/>
      <c r="V102" s="135" cm="1">
        <f t="array" ref="V102">_xlfn.IFS(OR(I102="FAIL",K102="FAIL",M102="FAIL",O102="FAIL",Q102="FAIL",U102="No",U102="NO",U102="no",U102="n",U102="N",U102=""),0,TRUE,135)</f>
        <v>0</v>
      </c>
      <c r="W102" s="141"/>
      <c r="X102" s="151">
        <v>1</v>
      </c>
      <c r="Y102" s="139"/>
      <c r="Z102" s="135" cm="1">
        <f t="array" ref="Z102">_xlfn.IFS(OR(I102="FAIL",K102="FAIL",M102="FAIL",O102="FAIL",Q102="FAIL",Y102="No",Y102="NO",Y102="no",Y102="n",Y102="N",Y102=""),0,TRUE,135)</f>
        <v>0</v>
      </c>
      <c r="AA102" s="71"/>
      <c r="AB102" s="70"/>
      <c r="AC102" s="139"/>
      <c r="AD102" s="135" cm="1">
        <f t="array" ref="AD102">_xlfn.IFS(OR(I102="FAIL",K102="FAIL",M102="FAIL",O102="FAIL",Q102="FAIL",AC102="No",AC102="NO",AC102="no",AC102="n",AC102="N",AC102=""),0,TRUE,330)</f>
        <v>0</v>
      </c>
      <c r="AE102" s="139"/>
      <c r="AF102" s="135" cm="1">
        <f t="array" ref="AF102">_xlfn.IFS(OR(I102="FAIL",K102="FAIL",M102="FAIL",O102="FAIL",Q102="FAIL",AE102="No",AE102="NO",AE102="no",AE102="n",AE102="N",AE102=""),0,TRUE,100)</f>
        <v>0</v>
      </c>
      <c r="AG102" s="71"/>
      <c r="AH102" s="70"/>
      <c r="AI102" s="139"/>
      <c r="AJ102" s="135" cm="1">
        <f t="array" ref="AJ102">_xlfn.IFS(OR(I102="FAIL",K102="FAIL",M102="FAIL",O102="FAIL",Q102="FAIL",AI102="No",AI102="NO",AI102="no",AI102="n",AI102="N",AI102=""),0,TRUE,500)</f>
        <v>0</v>
      </c>
      <c r="AK102" s="139"/>
      <c r="AL102" s="149"/>
      <c r="AM102" s="139"/>
      <c r="AN102" s="73"/>
      <c r="AO102" s="72"/>
      <c r="AP102" s="154"/>
      <c r="AQ102" s="155"/>
      <c r="AR102" s="128" cm="1">
        <f t="array" ref="AR102">_xlfn.IFS(OR(I102="FAIL",K102="FAIL",M102="FAIL",O102="FAIL",Q102="FAIL"),0,TRUE,(X102*AQ102))</f>
        <v>0</v>
      </c>
      <c r="AS102" s="132" cm="1">
        <f t="array" ref="AS102">_xlfn.IFS(AR102&gt;0,(AP102/AR102),TRUE,0)</f>
        <v>0</v>
      </c>
      <c r="AT102" s="71"/>
      <c r="AU102" s="74"/>
      <c r="AV102" s="116"/>
      <c r="AW102" s="75"/>
      <c r="AX102" s="77"/>
      <c r="AY102" s="123" cm="1">
        <f t="array" ref="AY102">_xlfn.IFS(AV102="YES",400,AV102="MAYBE",200,OR(I102="FAIL",K102="FAIL",M102="FAIL",O102="FAIL",Q102="FAIL",AV102="NO"),0)</f>
        <v>0</v>
      </c>
      <c r="AZ102" s="75"/>
      <c r="BA102" s="74"/>
      <c r="BB102" s="75"/>
      <c r="BC102" s="126">
        <f t="shared" si="1"/>
        <v>0</v>
      </c>
      <c r="BD102" s="76"/>
      <c r="BE102" s="77"/>
      <c r="BF102" s="77"/>
      <c r="BG102" s="77"/>
      <c r="BH102" s="172"/>
      <c r="BI102" s="173"/>
      <c r="BJ102" s="173"/>
      <c r="BK102" s="173"/>
      <c r="BL102" s="173"/>
      <c r="BM102" s="173"/>
      <c r="BN102" s="173"/>
      <c r="BO102" s="173"/>
      <c r="BP102" s="173"/>
      <c r="BQ102" s="174"/>
    </row>
    <row r="103" spans="1:69" ht="15.5" x14ac:dyDescent="0.35">
      <c r="A103" s="141"/>
      <c r="B103" s="141"/>
      <c r="C103" s="139"/>
      <c r="D103" s="141"/>
      <c r="E103" s="139"/>
      <c r="F103" s="69"/>
      <c r="G103" s="70"/>
      <c r="H103" s="141"/>
      <c r="I103" s="135" t="str" cm="1">
        <f t="array" ref="I103">_xlfn.IFS(OR(H103=Topics!$A$2:$A$26),"PASS",OR(H103=Topics!$A$27,H103=""),"FAIL")</f>
        <v>FAIL</v>
      </c>
      <c r="J103" s="147"/>
      <c r="K103" s="135" t="str" cm="1">
        <f t="array" ref="K103">_xlfn.IFS(J103=Audiences!$A$2,"PASS",OR(J103=Audiences!$A$3:$A$4,J103=""),"FAIL")</f>
        <v>FAIL</v>
      </c>
      <c r="L103" s="147"/>
      <c r="M103" s="135" t="str" cm="1">
        <f t="array" ref="M103">_xlfn.IFS(OR(L103=Formats!$A$2:$A$4),"PASS",OR(L103=Formats!$A$5,L103=""),"FAIL")</f>
        <v>FAIL</v>
      </c>
      <c r="N103" s="139"/>
      <c r="O103" s="135" t="str" cm="1">
        <f t="array" ref="O103">_xlfn.IFS(N103="YES","PASS",N103="Yes","PASS",N103="yes","PASS",N103="y","PASS",N103="Y","PASS",N103="NO","FAIL",N103="No","FAIL",N103="no","FAIL",N103="N","FAIL",N103="n","FAIL",N103="","FAIL")</f>
        <v>FAIL</v>
      </c>
      <c r="P103" s="139"/>
      <c r="Q103" s="135" t="str" cm="1">
        <f t="array" ref="Q103">_xlfn.IFS(P103="YES","PASS",P103="Yes","PASS",P103="yes","PASS",P103="y","PASS",P103="Y","PASS",P103="NO","FAIL",P103="No","FAIL",P103="no","FAIL",P103="N","FAIL",P103="n","FAIL",P103="","FAIL")</f>
        <v>FAIL</v>
      </c>
      <c r="R103" s="71"/>
      <c r="S103" s="70"/>
      <c r="T103" s="149"/>
      <c r="U103" s="139"/>
      <c r="V103" s="135" cm="1">
        <f t="array" ref="V103">_xlfn.IFS(OR(I103="FAIL",K103="FAIL",M103="FAIL",O103="FAIL",Q103="FAIL",U103="No",U103="NO",U103="no",U103="n",U103="N",U103=""),0,TRUE,135)</f>
        <v>0</v>
      </c>
      <c r="W103" s="141"/>
      <c r="X103" s="151">
        <v>1</v>
      </c>
      <c r="Y103" s="139"/>
      <c r="Z103" s="135" cm="1">
        <f t="array" ref="Z103">_xlfn.IFS(OR(I103="FAIL",K103="FAIL",M103="FAIL",O103="FAIL",Q103="FAIL",Y103="No",Y103="NO",Y103="no",Y103="n",Y103="N",Y103=""),0,TRUE,135)</f>
        <v>0</v>
      </c>
      <c r="AA103" s="71"/>
      <c r="AB103" s="70"/>
      <c r="AC103" s="139"/>
      <c r="AD103" s="135" cm="1">
        <f t="array" ref="AD103">_xlfn.IFS(OR(I103="FAIL",K103="FAIL",M103="FAIL",O103="FAIL",Q103="FAIL",AC103="No",AC103="NO",AC103="no",AC103="n",AC103="N",AC103=""),0,TRUE,330)</f>
        <v>0</v>
      </c>
      <c r="AE103" s="139"/>
      <c r="AF103" s="135" cm="1">
        <f t="array" ref="AF103">_xlfn.IFS(OR(I103="FAIL",K103="FAIL",M103="FAIL",O103="FAIL",Q103="FAIL",AE103="No",AE103="NO",AE103="no",AE103="n",AE103="N",AE103=""),0,TRUE,100)</f>
        <v>0</v>
      </c>
      <c r="AG103" s="71"/>
      <c r="AH103" s="70"/>
      <c r="AI103" s="139"/>
      <c r="AJ103" s="135" cm="1">
        <f t="array" ref="AJ103">_xlfn.IFS(OR(I103="FAIL",K103="FAIL",M103="FAIL",O103="FAIL",Q103="FAIL",AI103="No",AI103="NO",AI103="no",AI103="n",AI103="N",AI103=""),0,TRUE,500)</f>
        <v>0</v>
      </c>
      <c r="AK103" s="139"/>
      <c r="AL103" s="149"/>
      <c r="AM103" s="139"/>
      <c r="AN103" s="73"/>
      <c r="AO103" s="72"/>
      <c r="AP103" s="154"/>
      <c r="AQ103" s="155"/>
      <c r="AR103" s="128" cm="1">
        <f t="array" ref="AR103">_xlfn.IFS(OR(I103="FAIL",K103="FAIL",M103="FAIL",O103="FAIL",Q103="FAIL"),0,TRUE,(X103*AQ103))</f>
        <v>0</v>
      </c>
      <c r="AS103" s="132" cm="1">
        <f t="array" ref="AS103">_xlfn.IFS(AR103&gt;0,(AP103/AR103),TRUE,0)</f>
        <v>0</v>
      </c>
      <c r="AT103" s="71"/>
      <c r="AU103" s="74"/>
      <c r="AV103" s="116"/>
      <c r="AW103" s="75"/>
      <c r="AX103" s="77"/>
      <c r="AY103" s="123" cm="1">
        <f t="array" ref="AY103">_xlfn.IFS(AV103="YES",400,AV103="MAYBE",200,OR(I103="FAIL",K103="FAIL",M103="FAIL",O103="FAIL",Q103="FAIL",AV103="NO"),0)</f>
        <v>0</v>
      </c>
      <c r="AZ103" s="75"/>
      <c r="BA103" s="74"/>
      <c r="BB103" s="75"/>
      <c r="BC103" s="126">
        <f t="shared" si="1"/>
        <v>0</v>
      </c>
      <c r="BD103" s="76"/>
      <c r="BE103" s="77"/>
      <c r="BF103" s="77"/>
      <c r="BG103" s="77"/>
      <c r="BH103" s="172"/>
      <c r="BI103" s="173"/>
      <c r="BJ103" s="173"/>
      <c r="BK103" s="173"/>
      <c r="BL103" s="173"/>
      <c r="BM103" s="173"/>
      <c r="BN103" s="173"/>
      <c r="BO103" s="173"/>
      <c r="BP103" s="173"/>
      <c r="BQ103" s="174"/>
    </row>
    <row r="104" spans="1:69" ht="15.5" x14ac:dyDescent="0.35">
      <c r="A104" s="141"/>
      <c r="B104" s="141"/>
      <c r="C104" s="139"/>
      <c r="D104" s="141"/>
      <c r="E104" s="139"/>
      <c r="F104" s="69"/>
      <c r="G104" s="70"/>
      <c r="H104" s="141"/>
      <c r="I104" s="135" t="str" cm="1">
        <f t="array" ref="I104">_xlfn.IFS(OR(H104=Topics!$A$2:$A$26),"PASS",OR(H104=Topics!$A$27,H104=""),"FAIL")</f>
        <v>FAIL</v>
      </c>
      <c r="J104" s="147"/>
      <c r="K104" s="135" t="str" cm="1">
        <f t="array" ref="K104">_xlfn.IFS(J104=Audiences!$A$2,"PASS",OR(J104=Audiences!$A$3:$A$4,J104=""),"FAIL")</f>
        <v>FAIL</v>
      </c>
      <c r="L104" s="147"/>
      <c r="M104" s="135" t="str" cm="1">
        <f t="array" ref="M104">_xlfn.IFS(OR(L104=Formats!$A$2:$A$4),"PASS",OR(L104=Formats!$A$5,L104=""),"FAIL")</f>
        <v>FAIL</v>
      </c>
      <c r="N104" s="139"/>
      <c r="O104" s="135" t="str" cm="1">
        <f t="array" ref="O104">_xlfn.IFS(N104="YES","PASS",N104="Yes","PASS",N104="yes","PASS",N104="y","PASS",N104="Y","PASS",N104="NO","FAIL",N104="No","FAIL",N104="no","FAIL",N104="N","FAIL",N104="n","FAIL",N104="","FAIL")</f>
        <v>FAIL</v>
      </c>
      <c r="P104" s="139"/>
      <c r="Q104" s="135" t="str" cm="1">
        <f t="array" ref="Q104">_xlfn.IFS(P104="YES","PASS",P104="Yes","PASS",P104="yes","PASS",P104="y","PASS",P104="Y","PASS",P104="NO","FAIL",P104="No","FAIL",P104="no","FAIL",P104="N","FAIL",P104="n","FAIL",P104="","FAIL")</f>
        <v>FAIL</v>
      </c>
      <c r="R104" s="71"/>
      <c r="S104" s="70"/>
      <c r="T104" s="149"/>
      <c r="U104" s="139"/>
      <c r="V104" s="135" cm="1">
        <f t="array" ref="V104">_xlfn.IFS(OR(I104="FAIL",K104="FAIL",M104="FAIL",O104="FAIL",Q104="FAIL",U104="No",U104="NO",U104="no",U104="n",U104="N",U104=""),0,TRUE,135)</f>
        <v>0</v>
      </c>
      <c r="W104" s="141"/>
      <c r="X104" s="151">
        <v>1</v>
      </c>
      <c r="Y104" s="139"/>
      <c r="Z104" s="135" cm="1">
        <f t="array" ref="Z104">_xlfn.IFS(OR(I104="FAIL",K104="FAIL",M104="FAIL",O104="FAIL",Q104="FAIL",Y104="No",Y104="NO",Y104="no",Y104="n",Y104="N",Y104=""),0,TRUE,135)</f>
        <v>0</v>
      </c>
      <c r="AA104" s="71"/>
      <c r="AB104" s="70"/>
      <c r="AC104" s="139"/>
      <c r="AD104" s="135" cm="1">
        <f t="array" ref="AD104">_xlfn.IFS(OR(I104="FAIL",K104="FAIL",M104="FAIL",O104="FAIL",Q104="FAIL",AC104="No",AC104="NO",AC104="no",AC104="n",AC104="N",AC104=""),0,TRUE,330)</f>
        <v>0</v>
      </c>
      <c r="AE104" s="139"/>
      <c r="AF104" s="135" cm="1">
        <f t="array" ref="AF104">_xlfn.IFS(OR(I104="FAIL",K104="FAIL",M104="FAIL",O104="FAIL",Q104="FAIL",AE104="No",AE104="NO",AE104="no",AE104="n",AE104="N",AE104=""),0,TRUE,100)</f>
        <v>0</v>
      </c>
      <c r="AG104" s="71"/>
      <c r="AH104" s="70"/>
      <c r="AI104" s="139"/>
      <c r="AJ104" s="135" cm="1">
        <f t="array" ref="AJ104">_xlfn.IFS(OR(I104="FAIL",K104="FAIL",M104="FAIL",O104="FAIL",Q104="FAIL",AI104="No",AI104="NO",AI104="no",AI104="n",AI104="N",AI104=""),0,TRUE,500)</f>
        <v>0</v>
      </c>
      <c r="AK104" s="139"/>
      <c r="AL104" s="149"/>
      <c r="AM104" s="139"/>
      <c r="AN104" s="73"/>
      <c r="AO104" s="72"/>
      <c r="AP104" s="154"/>
      <c r="AQ104" s="155"/>
      <c r="AR104" s="128" cm="1">
        <f t="array" ref="AR104">_xlfn.IFS(OR(I104="FAIL",K104="FAIL",M104="FAIL",O104="FAIL",Q104="FAIL"),0,TRUE,(X104*AQ104))</f>
        <v>0</v>
      </c>
      <c r="AS104" s="132" cm="1">
        <f t="array" ref="AS104">_xlfn.IFS(AR104&gt;0,(AP104/AR104),TRUE,0)</f>
        <v>0</v>
      </c>
      <c r="AT104" s="71"/>
      <c r="AU104" s="74"/>
      <c r="AV104" s="116"/>
      <c r="AW104" s="75"/>
      <c r="AX104" s="77"/>
      <c r="AY104" s="123" cm="1">
        <f t="array" ref="AY104">_xlfn.IFS(AV104="YES",400,AV104="MAYBE",200,OR(I104="FAIL",K104="FAIL",M104="FAIL",O104="FAIL",Q104="FAIL",AV104="NO"),0)</f>
        <v>0</v>
      </c>
      <c r="AZ104" s="75"/>
      <c r="BA104" s="74"/>
      <c r="BB104" s="75"/>
      <c r="BC104" s="126">
        <f t="shared" si="1"/>
        <v>0</v>
      </c>
      <c r="BD104" s="76"/>
      <c r="BE104" s="77"/>
      <c r="BF104" s="77"/>
      <c r="BG104" s="77"/>
      <c r="BH104" s="172"/>
      <c r="BI104" s="173"/>
      <c r="BJ104" s="173"/>
      <c r="BK104" s="173"/>
      <c r="BL104" s="173"/>
      <c r="BM104" s="173"/>
      <c r="BN104" s="173"/>
      <c r="BO104" s="173"/>
      <c r="BP104" s="173"/>
      <c r="BQ104" s="174"/>
    </row>
    <row r="105" spans="1:69" ht="15.5" x14ac:dyDescent="0.35">
      <c r="A105" s="141"/>
      <c r="B105" s="141"/>
      <c r="C105" s="139"/>
      <c r="D105" s="141"/>
      <c r="E105" s="139"/>
      <c r="F105" s="69"/>
      <c r="G105" s="70"/>
      <c r="H105" s="141"/>
      <c r="I105" s="135" t="str" cm="1">
        <f t="array" ref="I105">_xlfn.IFS(OR(H105=Topics!$A$2:$A$26),"PASS",OR(H105=Topics!$A$27,H105=""),"FAIL")</f>
        <v>FAIL</v>
      </c>
      <c r="J105" s="147"/>
      <c r="K105" s="135" t="str" cm="1">
        <f t="array" ref="K105">_xlfn.IFS(J105=Audiences!$A$2,"PASS",OR(J105=Audiences!$A$3:$A$4,J105=""),"FAIL")</f>
        <v>FAIL</v>
      </c>
      <c r="L105" s="147"/>
      <c r="M105" s="135" t="str" cm="1">
        <f t="array" ref="M105">_xlfn.IFS(OR(L105=Formats!$A$2:$A$4),"PASS",OR(L105=Formats!$A$5,L105=""),"FAIL")</f>
        <v>FAIL</v>
      </c>
      <c r="N105" s="139"/>
      <c r="O105" s="135" t="str" cm="1">
        <f t="array" ref="O105">_xlfn.IFS(N105="YES","PASS",N105="Yes","PASS",N105="yes","PASS",N105="y","PASS",N105="Y","PASS",N105="NO","FAIL",N105="No","FAIL",N105="no","FAIL",N105="N","FAIL",N105="n","FAIL",N105="","FAIL")</f>
        <v>FAIL</v>
      </c>
      <c r="P105" s="139"/>
      <c r="Q105" s="135" t="str" cm="1">
        <f t="array" ref="Q105">_xlfn.IFS(P105="YES","PASS",P105="Yes","PASS",P105="yes","PASS",P105="y","PASS",P105="Y","PASS",P105="NO","FAIL",P105="No","FAIL",P105="no","FAIL",P105="N","FAIL",P105="n","FAIL",P105="","FAIL")</f>
        <v>FAIL</v>
      </c>
      <c r="R105" s="71"/>
      <c r="S105" s="70"/>
      <c r="T105" s="149"/>
      <c r="U105" s="139"/>
      <c r="V105" s="135" cm="1">
        <f t="array" ref="V105">_xlfn.IFS(OR(I105="FAIL",K105="FAIL",M105="FAIL",O105="FAIL",Q105="FAIL",U105="No",U105="NO",U105="no",U105="n",U105="N",U105=""),0,TRUE,135)</f>
        <v>0</v>
      </c>
      <c r="W105" s="141"/>
      <c r="X105" s="151">
        <v>1</v>
      </c>
      <c r="Y105" s="139"/>
      <c r="Z105" s="135" cm="1">
        <f t="array" ref="Z105">_xlfn.IFS(OR(I105="FAIL",K105="FAIL",M105="FAIL",O105="FAIL",Q105="FAIL",Y105="No",Y105="NO",Y105="no",Y105="n",Y105="N",Y105=""),0,TRUE,135)</f>
        <v>0</v>
      </c>
      <c r="AA105" s="71"/>
      <c r="AB105" s="70"/>
      <c r="AC105" s="139"/>
      <c r="AD105" s="135" cm="1">
        <f t="array" ref="AD105">_xlfn.IFS(OR(I105="FAIL",K105="FAIL",M105="FAIL",O105="FAIL",Q105="FAIL",AC105="No",AC105="NO",AC105="no",AC105="n",AC105="N",AC105=""),0,TRUE,330)</f>
        <v>0</v>
      </c>
      <c r="AE105" s="139"/>
      <c r="AF105" s="135" cm="1">
        <f t="array" ref="AF105">_xlfn.IFS(OR(I105="FAIL",K105="FAIL",M105="FAIL",O105="FAIL",Q105="FAIL",AE105="No",AE105="NO",AE105="no",AE105="n",AE105="N",AE105=""),0,TRUE,100)</f>
        <v>0</v>
      </c>
      <c r="AG105" s="71"/>
      <c r="AH105" s="70"/>
      <c r="AI105" s="139"/>
      <c r="AJ105" s="135" cm="1">
        <f t="array" ref="AJ105">_xlfn.IFS(OR(I105="FAIL",K105="FAIL",M105="FAIL",O105="FAIL",Q105="FAIL",AI105="No",AI105="NO",AI105="no",AI105="n",AI105="N",AI105=""),0,TRUE,500)</f>
        <v>0</v>
      </c>
      <c r="AK105" s="139"/>
      <c r="AL105" s="149"/>
      <c r="AM105" s="139"/>
      <c r="AN105" s="73"/>
      <c r="AO105" s="72"/>
      <c r="AP105" s="154"/>
      <c r="AQ105" s="155"/>
      <c r="AR105" s="128" cm="1">
        <f t="array" ref="AR105">_xlfn.IFS(OR(I105="FAIL",K105="FAIL",M105="FAIL",O105="FAIL",Q105="FAIL"),0,TRUE,(X105*AQ105))</f>
        <v>0</v>
      </c>
      <c r="AS105" s="132" cm="1">
        <f t="array" ref="AS105">_xlfn.IFS(AR105&gt;0,(AP105/AR105),TRUE,0)</f>
        <v>0</v>
      </c>
      <c r="AT105" s="71"/>
      <c r="AU105" s="74"/>
      <c r="AV105" s="116"/>
      <c r="AW105" s="75"/>
      <c r="AX105" s="77"/>
      <c r="AY105" s="123" cm="1">
        <f t="array" ref="AY105">_xlfn.IFS(AV105="YES",400,AV105="MAYBE",200,OR(I105="FAIL",K105="FAIL",M105="FAIL",O105="FAIL",Q105="FAIL",AV105="NO"),0)</f>
        <v>0</v>
      </c>
      <c r="AZ105" s="75"/>
      <c r="BA105" s="74"/>
      <c r="BB105" s="75"/>
      <c r="BC105" s="126">
        <f t="shared" si="1"/>
        <v>0</v>
      </c>
      <c r="BD105" s="76"/>
      <c r="BE105" s="77"/>
      <c r="BF105" s="77"/>
      <c r="BG105" s="77"/>
      <c r="BH105" s="172"/>
      <c r="BI105" s="173"/>
      <c r="BJ105" s="173"/>
      <c r="BK105" s="173"/>
      <c r="BL105" s="173"/>
      <c r="BM105" s="173"/>
      <c r="BN105" s="173"/>
      <c r="BO105" s="173"/>
      <c r="BP105" s="173"/>
      <c r="BQ105" s="174"/>
    </row>
    <row r="106" spans="1:69" ht="15.5" x14ac:dyDescent="0.35">
      <c r="A106" s="141"/>
      <c r="B106" s="141"/>
      <c r="C106" s="139"/>
      <c r="D106" s="141"/>
      <c r="E106" s="139"/>
      <c r="F106" s="69"/>
      <c r="G106" s="70"/>
      <c r="H106" s="141"/>
      <c r="I106" s="135" t="str" cm="1">
        <f t="array" ref="I106">_xlfn.IFS(OR(H106=Topics!$A$2:$A$26),"PASS",OR(H106=Topics!$A$27,H106=""),"FAIL")</f>
        <v>FAIL</v>
      </c>
      <c r="J106" s="147"/>
      <c r="K106" s="135" t="str" cm="1">
        <f t="array" ref="K106">_xlfn.IFS(J106=Audiences!$A$2,"PASS",OR(J106=Audiences!$A$3:$A$4,J106=""),"FAIL")</f>
        <v>FAIL</v>
      </c>
      <c r="L106" s="147"/>
      <c r="M106" s="135" t="str" cm="1">
        <f t="array" ref="M106">_xlfn.IFS(OR(L106=Formats!$A$2:$A$4),"PASS",OR(L106=Formats!$A$5,L106=""),"FAIL")</f>
        <v>FAIL</v>
      </c>
      <c r="N106" s="139"/>
      <c r="O106" s="135" t="str" cm="1">
        <f t="array" ref="O106">_xlfn.IFS(N106="YES","PASS",N106="Yes","PASS",N106="yes","PASS",N106="y","PASS",N106="Y","PASS",N106="NO","FAIL",N106="No","FAIL",N106="no","FAIL",N106="N","FAIL",N106="n","FAIL",N106="","FAIL")</f>
        <v>FAIL</v>
      </c>
      <c r="P106" s="139"/>
      <c r="Q106" s="135" t="str" cm="1">
        <f t="array" ref="Q106">_xlfn.IFS(P106="YES","PASS",P106="Yes","PASS",P106="yes","PASS",P106="y","PASS",P106="Y","PASS",P106="NO","FAIL",P106="No","FAIL",P106="no","FAIL",P106="N","FAIL",P106="n","FAIL",P106="","FAIL")</f>
        <v>FAIL</v>
      </c>
      <c r="R106" s="71"/>
      <c r="S106" s="70"/>
      <c r="T106" s="149"/>
      <c r="U106" s="139"/>
      <c r="V106" s="135" cm="1">
        <f t="array" ref="V106">_xlfn.IFS(OR(I106="FAIL",K106="FAIL",M106="FAIL",O106="FAIL",Q106="FAIL",U106="No",U106="NO",U106="no",U106="n",U106="N",U106=""),0,TRUE,135)</f>
        <v>0</v>
      </c>
      <c r="W106" s="141"/>
      <c r="X106" s="151">
        <v>1</v>
      </c>
      <c r="Y106" s="139"/>
      <c r="Z106" s="135" cm="1">
        <f t="array" ref="Z106">_xlfn.IFS(OR(I106="FAIL",K106="FAIL",M106="FAIL",O106="FAIL",Q106="FAIL",Y106="No",Y106="NO",Y106="no",Y106="n",Y106="N",Y106=""),0,TRUE,135)</f>
        <v>0</v>
      </c>
      <c r="AA106" s="71"/>
      <c r="AB106" s="70"/>
      <c r="AC106" s="139"/>
      <c r="AD106" s="135" cm="1">
        <f t="array" ref="AD106">_xlfn.IFS(OR(I106="FAIL",K106="FAIL",M106="FAIL",O106="FAIL",Q106="FAIL",AC106="No",AC106="NO",AC106="no",AC106="n",AC106="N",AC106=""),0,TRUE,330)</f>
        <v>0</v>
      </c>
      <c r="AE106" s="139"/>
      <c r="AF106" s="135" cm="1">
        <f t="array" ref="AF106">_xlfn.IFS(OR(I106="FAIL",K106="FAIL",M106="FAIL",O106="FAIL",Q106="FAIL",AE106="No",AE106="NO",AE106="no",AE106="n",AE106="N",AE106=""),0,TRUE,100)</f>
        <v>0</v>
      </c>
      <c r="AG106" s="71"/>
      <c r="AH106" s="70"/>
      <c r="AI106" s="139"/>
      <c r="AJ106" s="135" cm="1">
        <f t="array" ref="AJ106">_xlfn.IFS(OR(I106="FAIL",K106="FAIL",M106="FAIL",O106="FAIL",Q106="FAIL",AI106="No",AI106="NO",AI106="no",AI106="n",AI106="N",AI106=""),0,TRUE,500)</f>
        <v>0</v>
      </c>
      <c r="AK106" s="139"/>
      <c r="AL106" s="149"/>
      <c r="AM106" s="139"/>
      <c r="AN106" s="73"/>
      <c r="AO106" s="72"/>
      <c r="AP106" s="154"/>
      <c r="AQ106" s="155"/>
      <c r="AR106" s="128" cm="1">
        <f t="array" ref="AR106">_xlfn.IFS(OR(I106="FAIL",K106="FAIL",M106="FAIL",O106="FAIL",Q106="FAIL"),0,TRUE,(X106*AQ106))</f>
        <v>0</v>
      </c>
      <c r="AS106" s="132" cm="1">
        <f t="array" ref="AS106">_xlfn.IFS(AR106&gt;0,(AP106/AR106),TRUE,0)</f>
        <v>0</v>
      </c>
      <c r="AT106" s="71"/>
      <c r="AU106" s="74"/>
      <c r="AV106" s="116"/>
      <c r="AW106" s="75"/>
      <c r="AX106" s="77"/>
      <c r="AY106" s="123" cm="1">
        <f t="array" ref="AY106">_xlfn.IFS(AV106="YES",400,AV106="MAYBE",200,OR(I106="FAIL",K106="FAIL",M106="FAIL",O106="FAIL",Q106="FAIL",AV106="NO"),0)</f>
        <v>0</v>
      </c>
      <c r="AZ106" s="75"/>
      <c r="BA106" s="74"/>
      <c r="BB106" s="75"/>
      <c r="BC106" s="126">
        <f t="shared" si="1"/>
        <v>0</v>
      </c>
      <c r="BD106" s="76"/>
      <c r="BE106" s="77"/>
      <c r="BF106" s="77"/>
      <c r="BG106" s="77"/>
      <c r="BH106" s="172"/>
      <c r="BI106" s="173"/>
      <c r="BJ106" s="173"/>
      <c r="BK106" s="173"/>
      <c r="BL106" s="173"/>
      <c r="BM106" s="173"/>
      <c r="BN106" s="173"/>
      <c r="BO106" s="173"/>
      <c r="BP106" s="173"/>
      <c r="BQ106" s="174"/>
    </row>
    <row r="107" spans="1:69" ht="15.5" x14ac:dyDescent="0.35">
      <c r="A107" s="141"/>
      <c r="B107" s="141"/>
      <c r="C107" s="139"/>
      <c r="D107" s="141"/>
      <c r="E107" s="139"/>
      <c r="F107" s="69"/>
      <c r="G107" s="70"/>
      <c r="H107" s="141"/>
      <c r="I107" s="135" t="str" cm="1">
        <f t="array" ref="I107">_xlfn.IFS(OR(H107=Topics!$A$2:$A$26),"PASS",OR(H107=Topics!$A$27,H107=""),"FAIL")</f>
        <v>FAIL</v>
      </c>
      <c r="J107" s="147"/>
      <c r="K107" s="135" t="str" cm="1">
        <f t="array" ref="K107">_xlfn.IFS(J107=Audiences!$A$2,"PASS",OR(J107=Audiences!$A$3:$A$4,J107=""),"FAIL")</f>
        <v>FAIL</v>
      </c>
      <c r="L107" s="147"/>
      <c r="M107" s="135" t="str" cm="1">
        <f t="array" ref="M107">_xlfn.IFS(OR(L107=Formats!$A$2:$A$4),"PASS",OR(L107=Formats!$A$5,L107=""),"FAIL")</f>
        <v>FAIL</v>
      </c>
      <c r="N107" s="139"/>
      <c r="O107" s="135" t="str" cm="1">
        <f t="array" ref="O107">_xlfn.IFS(N107="YES","PASS",N107="Yes","PASS",N107="yes","PASS",N107="y","PASS",N107="Y","PASS",N107="NO","FAIL",N107="No","FAIL",N107="no","FAIL",N107="N","FAIL",N107="n","FAIL",N107="","FAIL")</f>
        <v>FAIL</v>
      </c>
      <c r="P107" s="139"/>
      <c r="Q107" s="135" t="str" cm="1">
        <f t="array" ref="Q107">_xlfn.IFS(P107="YES","PASS",P107="Yes","PASS",P107="yes","PASS",P107="y","PASS",P107="Y","PASS",P107="NO","FAIL",P107="No","FAIL",P107="no","FAIL",P107="N","FAIL",P107="n","FAIL",P107="","FAIL")</f>
        <v>FAIL</v>
      </c>
      <c r="R107" s="71"/>
      <c r="S107" s="70"/>
      <c r="T107" s="149"/>
      <c r="U107" s="139"/>
      <c r="V107" s="135" cm="1">
        <f t="array" ref="V107">_xlfn.IFS(OR(I107="FAIL",K107="FAIL",M107="FAIL",O107="FAIL",Q107="FAIL",U107="No",U107="NO",U107="no",U107="n",U107="N",U107=""),0,TRUE,135)</f>
        <v>0</v>
      </c>
      <c r="W107" s="141"/>
      <c r="X107" s="151">
        <v>1</v>
      </c>
      <c r="Y107" s="139"/>
      <c r="Z107" s="135" cm="1">
        <f t="array" ref="Z107">_xlfn.IFS(OR(I107="FAIL",K107="FAIL",M107="FAIL",O107="FAIL",Q107="FAIL",Y107="No",Y107="NO",Y107="no",Y107="n",Y107="N",Y107=""),0,TRUE,135)</f>
        <v>0</v>
      </c>
      <c r="AA107" s="71"/>
      <c r="AB107" s="70"/>
      <c r="AC107" s="139"/>
      <c r="AD107" s="135" cm="1">
        <f t="array" ref="AD107">_xlfn.IFS(OR(I107="FAIL",K107="FAIL",M107="FAIL",O107="FAIL",Q107="FAIL",AC107="No",AC107="NO",AC107="no",AC107="n",AC107="N",AC107=""),0,TRUE,330)</f>
        <v>0</v>
      </c>
      <c r="AE107" s="139"/>
      <c r="AF107" s="135" cm="1">
        <f t="array" ref="AF107">_xlfn.IFS(OR(I107="FAIL",K107="FAIL",M107="FAIL",O107="FAIL",Q107="FAIL",AE107="No",AE107="NO",AE107="no",AE107="n",AE107="N",AE107=""),0,TRUE,100)</f>
        <v>0</v>
      </c>
      <c r="AG107" s="71"/>
      <c r="AH107" s="70"/>
      <c r="AI107" s="139"/>
      <c r="AJ107" s="135" cm="1">
        <f t="array" ref="AJ107">_xlfn.IFS(OR(I107="FAIL",K107="FAIL",M107="FAIL",O107="FAIL",Q107="FAIL",AI107="No",AI107="NO",AI107="no",AI107="n",AI107="N",AI107=""),0,TRUE,500)</f>
        <v>0</v>
      </c>
      <c r="AK107" s="139"/>
      <c r="AL107" s="149"/>
      <c r="AM107" s="139"/>
      <c r="AN107" s="73"/>
      <c r="AO107" s="72"/>
      <c r="AP107" s="154"/>
      <c r="AQ107" s="155"/>
      <c r="AR107" s="128" cm="1">
        <f t="array" ref="AR107">_xlfn.IFS(OR(I107="FAIL",K107="FAIL",M107="FAIL",O107="FAIL",Q107="FAIL"),0,TRUE,(X107*AQ107))</f>
        <v>0</v>
      </c>
      <c r="AS107" s="132" cm="1">
        <f t="array" ref="AS107">_xlfn.IFS(AR107&gt;0,(AP107/AR107),TRUE,0)</f>
        <v>0</v>
      </c>
      <c r="AT107" s="71"/>
      <c r="AU107" s="74"/>
      <c r="AV107" s="116"/>
      <c r="AW107" s="75"/>
      <c r="AX107" s="77"/>
      <c r="AY107" s="123" cm="1">
        <f t="array" ref="AY107">_xlfn.IFS(AV107="YES",400,AV107="MAYBE",200,OR(I107="FAIL",K107="FAIL",M107="FAIL",O107="FAIL",Q107="FAIL",AV107="NO"),0)</f>
        <v>0</v>
      </c>
      <c r="AZ107" s="75"/>
      <c r="BA107" s="74"/>
      <c r="BB107" s="75"/>
      <c r="BC107" s="126">
        <f t="shared" si="1"/>
        <v>0</v>
      </c>
      <c r="BD107" s="76"/>
      <c r="BE107" s="77"/>
      <c r="BF107" s="77"/>
      <c r="BG107" s="77"/>
      <c r="BH107" s="172"/>
      <c r="BI107" s="173"/>
      <c r="BJ107" s="173"/>
      <c r="BK107" s="173"/>
      <c r="BL107" s="173"/>
      <c r="BM107" s="173"/>
      <c r="BN107" s="173"/>
      <c r="BO107" s="173"/>
      <c r="BP107" s="173"/>
      <c r="BQ107" s="174"/>
    </row>
    <row r="108" spans="1:69" ht="15.5" x14ac:dyDescent="0.35">
      <c r="A108" s="141"/>
      <c r="B108" s="141"/>
      <c r="C108" s="139"/>
      <c r="D108" s="141"/>
      <c r="E108" s="139"/>
      <c r="F108" s="69"/>
      <c r="G108" s="70"/>
      <c r="H108" s="141"/>
      <c r="I108" s="135" t="str" cm="1">
        <f t="array" ref="I108">_xlfn.IFS(OR(H108=Topics!$A$2:$A$26),"PASS",OR(H108=Topics!$A$27,H108=""),"FAIL")</f>
        <v>FAIL</v>
      </c>
      <c r="J108" s="147"/>
      <c r="K108" s="135" t="str" cm="1">
        <f t="array" ref="K108">_xlfn.IFS(J108=Audiences!$A$2,"PASS",OR(J108=Audiences!$A$3:$A$4,J108=""),"FAIL")</f>
        <v>FAIL</v>
      </c>
      <c r="L108" s="147"/>
      <c r="M108" s="135" t="str" cm="1">
        <f t="array" ref="M108">_xlfn.IFS(OR(L108=Formats!$A$2:$A$4),"PASS",OR(L108=Formats!$A$5,L108=""),"FAIL")</f>
        <v>FAIL</v>
      </c>
      <c r="N108" s="139"/>
      <c r="O108" s="135" t="str" cm="1">
        <f t="array" ref="O108">_xlfn.IFS(N108="YES","PASS",N108="Yes","PASS",N108="yes","PASS",N108="y","PASS",N108="Y","PASS",N108="NO","FAIL",N108="No","FAIL",N108="no","FAIL",N108="N","FAIL",N108="n","FAIL",N108="","FAIL")</f>
        <v>FAIL</v>
      </c>
      <c r="P108" s="139"/>
      <c r="Q108" s="135" t="str" cm="1">
        <f t="array" ref="Q108">_xlfn.IFS(P108="YES","PASS",P108="Yes","PASS",P108="yes","PASS",P108="y","PASS",P108="Y","PASS",P108="NO","FAIL",P108="No","FAIL",P108="no","FAIL",P108="N","FAIL",P108="n","FAIL",P108="","FAIL")</f>
        <v>FAIL</v>
      </c>
      <c r="R108" s="71"/>
      <c r="S108" s="70"/>
      <c r="T108" s="149"/>
      <c r="U108" s="139"/>
      <c r="V108" s="135" cm="1">
        <f t="array" ref="V108">_xlfn.IFS(OR(I108="FAIL",K108="FAIL",M108="FAIL",O108="FAIL",Q108="FAIL",U108="No",U108="NO",U108="no",U108="n",U108="N",U108=""),0,TRUE,135)</f>
        <v>0</v>
      </c>
      <c r="W108" s="141"/>
      <c r="X108" s="151">
        <v>1</v>
      </c>
      <c r="Y108" s="139"/>
      <c r="Z108" s="135" cm="1">
        <f t="array" ref="Z108">_xlfn.IFS(OR(I108="FAIL",K108="FAIL",M108="FAIL",O108="FAIL",Q108="FAIL",Y108="No",Y108="NO",Y108="no",Y108="n",Y108="N",Y108=""),0,TRUE,135)</f>
        <v>0</v>
      </c>
      <c r="AA108" s="71"/>
      <c r="AB108" s="70"/>
      <c r="AC108" s="139"/>
      <c r="AD108" s="135" cm="1">
        <f t="array" ref="AD108">_xlfn.IFS(OR(I108="FAIL",K108="FAIL",M108="FAIL",O108="FAIL",Q108="FAIL",AC108="No",AC108="NO",AC108="no",AC108="n",AC108="N",AC108=""),0,TRUE,330)</f>
        <v>0</v>
      </c>
      <c r="AE108" s="139"/>
      <c r="AF108" s="135" cm="1">
        <f t="array" ref="AF108">_xlfn.IFS(OR(I108="FAIL",K108="FAIL",M108="FAIL",O108="FAIL",Q108="FAIL",AE108="No",AE108="NO",AE108="no",AE108="n",AE108="N",AE108=""),0,TRUE,100)</f>
        <v>0</v>
      </c>
      <c r="AG108" s="71"/>
      <c r="AH108" s="70"/>
      <c r="AI108" s="139"/>
      <c r="AJ108" s="135" cm="1">
        <f t="array" ref="AJ108">_xlfn.IFS(OR(I108="FAIL",K108="FAIL",M108="FAIL",O108="FAIL",Q108="FAIL",AI108="No",AI108="NO",AI108="no",AI108="n",AI108="N",AI108=""),0,TRUE,500)</f>
        <v>0</v>
      </c>
      <c r="AK108" s="139"/>
      <c r="AL108" s="149"/>
      <c r="AM108" s="139"/>
      <c r="AN108" s="73"/>
      <c r="AO108" s="72"/>
      <c r="AP108" s="154"/>
      <c r="AQ108" s="155"/>
      <c r="AR108" s="128" cm="1">
        <f t="array" ref="AR108">_xlfn.IFS(OR(I108="FAIL",K108="FAIL",M108="FAIL",O108="FAIL",Q108="FAIL"),0,TRUE,(X108*AQ108))</f>
        <v>0</v>
      </c>
      <c r="AS108" s="132" cm="1">
        <f t="array" ref="AS108">_xlfn.IFS(AR108&gt;0,(AP108/AR108),TRUE,0)</f>
        <v>0</v>
      </c>
      <c r="AT108" s="71"/>
      <c r="AU108" s="74"/>
      <c r="AV108" s="116"/>
      <c r="AW108" s="75"/>
      <c r="AX108" s="77"/>
      <c r="AY108" s="123" cm="1">
        <f t="array" ref="AY108">_xlfn.IFS(AV108="YES",400,AV108="MAYBE",200,OR(I108="FAIL",K108="FAIL",M108="FAIL",O108="FAIL",Q108="FAIL",AV108="NO"),0)</f>
        <v>0</v>
      </c>
      <c r="AZ108" s="75"/>
      <c r="BA108" s="74"/>
      <c r="BB108" s="75"/>
      <c r="BC108" s="126">
        <f t="shared" si="1"/>
        <v>0</v>
      </c>
      <c r="BD108" s="76"/>
      <c r="BE108" s="77"/>
      <c r="BF108" s="77"/>
      <c r="BG108" s="77"/>
      <c r="BH108" s="172"/>
      <c r="BI108" s="173"/>
      <c r="BJ108" s="173"/>
      <c r="BK108" s="173"/>
      <c r="BL108" s="173"/>
      <c r="BM108" s="173"/>
      <c r="BN108" s="173"/>
      <c r="BO108" s="173"/>
      <c r="BP108" s="173"/>
      <c r="BQ108" s="174"/>
    </row>
    <row r="109" spans="1:69" ht="15.5" x14ac:dyDescent="0.35">
      <c r="A109" s="141"/>
      <c r="B109" s="141"/>
      <c r="C109" s="139"/>
      <c r="D109" s="141"/>
      <c r="E109" s="139"/>
      <c r="F109" s="69"/>
      <c r="G109" s="70"/>
      <c r="H109" s="141"/>
      <c r="I109" s="135" t="str" cm="1">
        <f t="array" ref="I109">_xlfn.IFS(OR(H109=Topics!$A$2:$A$26),"PASS",OR(H109=Topics!$A$27,H109=""),"FAIL")</f>
        <v>FAIL</v>
      </c>
      <c r="J109" s="147"/>
      <c r="K109" s="135" t="str" cm="1">
        <f t="array" ref="K109">_xlfn.IFS(J109=Audiences!$A$2,"PASS",OR(J109=Audiences!$A$3:$A$4,J109=""),"FAIL")</f>
        <v>FAIL</v>
      </c>
      <c r="L109" s="147"/>
      <c r="M109" s="135" t="str" cm="1">
        <f t="array" ref="M109">_xlfn.IFS(OR(L109=Formats!$A$2:$A$4),"PASS",OR(L109=Formats!$A$5,L109=""),"FAIL")</f>
        <v>FAIL</v>
      </c>
      <c r="N109" s="139"/>
      <c r="O109" s="135" t="str" cm="1">
        <f t="array" ref="O109">_xlfn.IFS(N109="YES","PASS",N109="Yes","PASS",N109="yes","PASS",N109="y","PASS",N109="Y","PASS",N109="NO","FAIL",N109="No","FAIL",N109="no","FAIL",N109="N","FAIL",N109="n","FAIL",N109="","FAIL")</f>
        <v>FAIL</v>
      </c>
      <c r="P109" s="139"/>
      <c r="Q109" s="135" t="str" cm="1">
        <f t="array" ref="Q109">_xlfn.IFS(P109="YES","PASS",P109="Yes","PASS",P109="yes","PASS",P109="y","PASS",P109="Y","PASS",P109="NO","FAIL",P109="No","FAIL",P109="no","FAIL",P109="N","FAIL",P109="n","FAIL",P109="","FAIL")</f>
        <v>FAIL</v>
      </c>
      <c r="R109" s="71"/>
      <c r="S109" s="70"/>
      <c r="T109" s="149"/>
      <c r="U109" s="139"/>
      <c r="V109" s="135" cm="1">
        <f t="array" ref="V109">_xlfn.IFS(OR(I109="FAIL",K109="FAIL",M109="FAIL",O109="FAIL",Q109="FAIL",U109="No",U109="NO",U109="no",U109="n",U109="N",U109=""),0,TRUE,135)</f>
        <v>0</v>
      </c>
      <c r="W109" s="141"/>
      <c r="X109" s="151">
        <v>1</v>
      </c>
      <c r="Y109" s="139"/>
      <c r="Z109" s="135" cm="1">
        <f t="array" ref="Z109">_xlfn.IFS(OR(I109="FAIL",K109="FAIL",M109="FAIL",O109="FAIL",Q109="FAIL",Y109="No",Y109="NO",Y109="no",Y109="n",Y109="N",Y109=""),0,TRUE,135)</f>
        <v>0</v>
      </c>
      <c r="AA109" s="71"/>
      <c r="AB109" s="70"/>
      <c r="AC109" s="139"/>
      <c r="AD109" s="135" cm="1">
        <f t="array" ref="AD109">_xlfn.IFS(OR(I109="FAIL",K109="FAIL",M109="FAIL",O109="FAIL",Q109="FAIL",AC109="No",AC109="NO",AC109="no",AC109="n",AC109="N",AC109=""),0,TRUE,330)</f>
        <v>0</v>
      </c>
      <c r="AE109" s="139"/>
      <c r="AF109" s="135" cm="1">
        <f t="array" ref="AF109">_xlfn.IFS(OR(I109="FAIL",K109="FAIL",M109="FAIL",O109="FAIL",Q109="FAIL",AE109="No",AE109="NO",AE109="no",AE109="n",AE109="N",AE109=""),0,TRUE,100)</f>
        <v>0</v>
      </c>
      <c r="AG109" s="71"/>
      <c r="AH109" s="70"/>
      <c r="AI109" s="139"/>
      <c r="AJ109" s="135" cm="1">
        <f t="array" ref="AJ109">_xlfn.IFS(OR(I109="FAIL",K109="FAIL",M109="FAIL",O109="FAIL",Q109="FAIL",AI109="No",AI109="NO",AI109="no",AI109="n",AI109="N",AI109=""),0,TRUE,500)</f>
        <v>0</v>
      </c>
      <c r="AK109" s="139"/>
      <c r="AL109" s="149"/>
      <c r="AM109" s="139"/>
      <c r="AN109" s="73"/>
      <c r="AO109" s="72"/>
      <c r="AP109" s="154"/>
      <c r="AQ109" s="155"/>
      <c r="AR109" s="128" cm="1">
        <f t="array" ref="AR109">_xlfn.IFS(OR(I109="FAIL",K109="FAIL",M109="FAIL",O109="FAIL",Q109="FAIL"),0,TRUE,(X109*AQ109))</f>
        <v>0</v>
      </c>
      <c r="AS109" s="132" cm="1">
        <f t="array" ref="AS109">_xlfn.IFS(AR109&gt;0,(AP109/AR109),TRUE,0)</f>
        <v>0</v>
      </c>
      <c r="AT109" s="71"/>
      <c r="AU109" s="74"/>
      <c r="AV109" s="116"/>
      <c r="AW109" s="75"/>
      <c r="AX109" s="77"/>
      <c r="AY109" s="123" cm="1">
        <f t="array" ref="AY109">_xlfn.IFS(AV109="YES",400,AV109="MAYBE",200,OR(I109="FAIL",K109="FAIL",M109="FAIL",O109="FAIL",Q109="FAIL",AV109="NO"),0)</f>
        <v>0</v>
      </c>
      <c r="AZ109" s="75"/>
      <c r="BA109" s="74"/>
      <c r="BB109" s="75"/>
      <c r="BC109" s="126">
        <f t="shared" si="1"/>
        <v>0</v>
      </c>
      <c r="BD109" s="76"/>
      <c r="BE109" s="77"/>
      <c r="BF109" s="77"/>
      <c r="BG109" s="77"/>
      <c r="BH109" s="172"/>
      <c r="BI109" s="173"/>
      <c r="BJ109" s="173"/>
      <c r="BK109" s="173"/>
      <c r="BL109" s="173"/>
      <c r="BM109" s="173"/>
      <c r="BN109" s="173"/>
      <c r="BO109" s="173"/>
      <c r="BP109" s="173"/>
      <c r="BQ109" s="174"/>
    </row>
    <row r="110" spans="1:69" ht="15.5" x14ac:dyDescent="0.35">
      <c r="A110" s="141"/>
      <c r="B110" s="141"/>
      <c r="C110" s="139"/>
      <c r="D110" s="141"/>
      <c r="E110" s="139"/>
      <c r="F110" s="69"/>
      <c r="G110" s="70"/>
      <c r="H110" s="141"/>
      <c r="I110" s="135" t="str" cm="1">
        <f t="array" ref="I110">_xlfn.IFS(OR(H110=Topics!$A$2:$A$26),"PASS",OR(H110=Topics!$A$27,H110=""),"FAIL")</f>
        <v>FAIL</v>
      </c>
      <c r="J110" s="147"/>
      <c r="K110" s="135" t="str" cm="1">
        <f t="array" ref="K110">_xlfn.IFS(J110=Audiences!$A$2,"PASS",OR(J110=Audiences!$A$3:$A$4,J110=""),"FAIL")</f>
        <v>FAIL</v>
      </c>
      <c r="L110" s="147"/>
      <c r="M110" s="135" t="str" cm="1">
        <f t="array" ref="M110">_xlfn.IFS(OR(L110=Formats!$A$2:$A$4),"PASS",OR(L110=Formats!$A$5,L110=""),"FAIL")</f>
        <v>FAIL</v>
      </c>
      <c r="N110" s="139"/>
      <c r="O110" s="135" t="str" cm="1">
        <f t="array" ref="O110">_xlfn.IFS(N110="YES","PASS",N110="Yes","PASS",N110="yes","PASS",N110="y","PASS",N110="Y","PASS",N110="NO","FAIL",N110="No","FAIL",N110="no","FAIL",N110="N","FAIL",N110="n","FAIL",N110="","FAIL")</f>
        <v>FAIL</v>
      </c>
      <c r="P110" s="139"/>
      <c r="Q110" s="135" t="str" cm="1">
        <f t="array" ref="Q110">_xlfn.IFS(P110="YES","PASS",P110="Yes","PASS",P110="yes","PASS",P110="y","PASS",P110="Y","PASS",P110="NO","FAIL",P110="No","FAIL",P110="no","FAIL",P110="N","FAIL",P110="n","FAIL",P110="","FAIL")</f>
        <v>FAIL</v>
      </c>
      <c r="R110" s="71"/>
      <c r="S110" s="70"/>
      <c r="T110" s="149"/>
      <c r="U110" s="139"/>
      <c r="V110" s="135" cm="1">
        <f t="array" ref="V110">_xlfn.IFS(OR(I110="FAIL",K110="FAIL",M110="FAIL",O110="FAIL",Q110="FAIL",U110="No",U110="NO",U110="no",U110="n",U110="N",U110=""),0,TRUE,135)</f>
        <v>0</v>
      </c>
      <c r="W110" s="141"/>
      <c r="X110" s="151">
        <v>1</v>
      </c>
      <c r="Y110" s="139"/>
      <c r="Z110" s="135" cm="1">
        <f t="array" ref="Z110">_xlfn.IFS(OR(I110="FAIL",K110="FAIL",M110="FAIL",O110="FAIL",Q110="FAIL",Y110="No",Y110="NO",Y110="no",Y110="n",Y110="N",Y110=""),0,TRUE,135)</f>
        <v>0</v>
      </c>
      <c r="AA110" s="71"/>
      <c r="AB110" s="70"/>
      <c r="AC110" s="139"/>
      <c r="AD110" s="135" cm="1">
        <f t="array" ref="AD110">_xlfn.IFS(OR(I110="FAIL",K110="FAIL",M110="FAIL",O110="FAIL",Q110="FAIL",AC110="No",AC110="NO",AC110="no",AC110="n",AC110="N",AC110=""),0,TRUE,330)</f>
        <v>0</v>
      </c>
      <c r="AE110" s="139"/>
      <c r="AF110" s="135" cm="1">
        <f t="array" ref="AF110">_xlfn.IFS(OR(I110="FAIL",K110="FAIL",M110="FAIL",O110="FAIL",Q110="FAIL",AE110="No",AE110="NO",AE110="no",AE110="n",AE110="N",AE110=""),0,TRUE,100)</f>
        <v>0</v>
      </c>
      <c r="AG110" s="71"/>
      <c r="AH110" s="70"/>
      <c r="AI110" s="139"/>
      <c r="AJ110" s="135" cm="1">
        <f t="array" ref="AJ110">_xlfn.IFS(OR(I110="FAIL",K110="FAIL",M110="FAIL",O110="FAIL",Q110="FAIL",AI110="No",AI110="NO",AI110="no",AI110="n",AI110="N",AI110=""),0,TRUE,500)</f>
        <v>0</v>
      </c>
      <c r="AK110" s="139"/>
      <c r="AL110" s="149"/>
      <c r="AM110" s="139"/>
      <c r="AN110" s="73"/>
      <c r="AO110" s="72"/>
      <c r="AP110" s="154"/>
      <c r="AQ110" s="155"/>
      <c r="AR110" s="128" cm="1">
        <f t="array" ref="AR110">_xlfn.IFS(OR(I110="FAIL",K110="FAIL",M110="FAIL",O110="FAIL",Q110="FAIL"),0,TRUE,(X110*AQ110))</f>
        <v>0</v>
      </c>
      <c r="AS110" s="132" cm="1">
        <f t="array" ref="AS110">_xlfn.IFS(AR110&gt;0,(AP110/AR110),TRUE,0)</f>
        <v>0</v>
      </c>
      <c r="AT110" s="71"/>
      <c r="AU110" s="74"/>
      <c r="AV110" s="116"/>
      <c r="AW110" s="75"/>
      <c r="AX110" s="77"/>
      <c r="AY110" s="123" cm="1">
        <f t="array" ref="AY110">_xlfn.IFS(AV110="YES",400,AV110="MAYBE",200,OR(I110="FAIL",K110="FAIL",M110="FAIL",O110="FAIL",Q110="FAIL",AV110="NO"),0)</f>
        <v>0</v>
      </c>
      <c r="AZ110" s="75"/>
      <c r="BA110" s="74"/>
      <c r="BB110" s="75"/>
      <c r="BC110" s="126">
        <f t="shared" si="1"/>
        <v>0</v>
      </c>
      <c r="BD110" s="76"/>
      <c r="BE110" s="77"/>
      <c r="BF110" s="77"/>
      <c r="BG110" s="77"/>
      <c r="BH110" s="172"/>
      <c r="BI110" s="173"/>
      <c r="BJ110" s="173"/>
      <c r="BK110" s="173"/>
      <c r="BL110" s="173"/>
      <c r="BM110" s="173"/>
      <c r="BN110" s="173"/>
      <c r="BO110" s="173"/>
      <c r="BP110" s="173"/>
      <c r="BQ110" s="174"/>
    </row>
    <row r="111" spans="1:69" ht="15.5" x14ac:dyDescent="0.35">
      <c r="A111" s="141"/>
      <c r="B111" s="141"/>
      <c r="C111" s="139"/>
      <c r="D111" s="141"/>
      <c r="E111" s="139"/>
      <c r="F111" s="69"/>
      <c r="G111" s="70"/>
      <c r="H111" s="141"/>
      <c r="I111" s="135" t="str" cm="1">
        <f t="array" ref="I111">_xlfn.IFS(OR(H111=Topics!$A$2:$A$26),"PASS",OR(H111=Topics!$A$27,H111=""),"FAIL")</f>
        <v>FAIL</v>
      </c>
      <c r="J111" s="147"/>
      <c r="K111" s="135" t="str" cm="1">
        <f t="array" ref="K111">_xlfn.IFS(J111=Audiences!$A$2,"PASS",OR(J111=Audiences!$A$3:$A$4,J111=""),"FAIL")</f>
        <v>FAIL</v>
      </c>
      <c r="L111" s="147"/>
      <c r="M111" s="135" t="str" cm="1">
        <f t="array" ref="M111">_xlfn.IFS(OR(L111=Formats!$A$2:$A$4),"PASS",OR(L111=Formats!$A$5,L111=""),"FAIL")</f>
        <v>FAIL</v>
      </c>
      <c r="N111" s="139"/>
      <c r="O111" s="135" t="str" cm="1">
        <f t="array" ref="O111">_xlfn.IFS(N111="YES","PASS",N111="Yes","PASS",N111="yes","PASS",N111="y","PASS",N111="Y","PASS",N111="NO","FAIL",N111="No","FAIL",N111="no","FAIL",N111="N","FAIL",N111="n","FAIL",N111="","FAIL")</f>
        <v>FAIL</v>
      </c>
      <c r="P111" s="139"/>
      <c r="Q111" s="135" t="str" cm="1">
        <f t="array" ref="Q111">_xlfn.IFS(P111="YES","PASS",P111="Yes","PASS",P111="yes","PASS",P111="y","PASS",P111="Y","PASS",P111="NO","FAIL",P111="No","FAIL",P111="no","FAIL",P111="N","FAIL",P111="n","FAIL",P111="","FAIL")</f>
        <v>FAIL</v>
      </c>
      <c r="R111" s="71"/>
      <c r="S111" s="70"/>
      <c r="T111" s="149"/>
      <c r="U111" s="139"/>
      <c r="V111" s="135" cm="1">
        <f t="array" ref="V111">_xlfn.IFS(OR(I111="FAIL",K111="FAIL",M111="FAIL",O111="FAIL",Q111="FAIL",U111="No",U111="NO",U111="no",U111="n",U111="N",U111=""),0,TRUE,135)</f>
        <v>0</v>
      </c>
      <c r="W111" s="141"/>
      <c r="X111" s="151">
        <v>1</v>
      </c>
      <c r="Y111" s="139"/>
      <c r="Z111" s="135" cm="1">
        <f t="array" ref="Z111">_xlfn.IFS(OR(I111="FAIL",K111="FAIL",M111="FAIL",O111="FAIL",Q111="FAIL",Y111="No",Y111="NO",Y111="no",Y111="n",Y111="N",Y111=""),0,TRUE,135)</f>
        <v>0</v>
      </c>
      <c r="AA111" s="71"/>
      <c r="AB111" s="70"/>
      <c r="AC111" s="139"/>
      <c r="AD111" s="135" cm="1">
        <f t="array" ref="AD111">_xlfn.IFS(OR(I111="FAIL",K111="FAIL",M111="FAIL",O111="FAIL",Q111="FAIL",AC111="No",AC111="NO",AC111="no",AC111="n",AC111="N",AC111=""),0,TRUE,330)</f>
        <v>0</v>
      </c>
      <c r="AE111" s="139"/>
      <c r="AF111" s="135" cm="1">
        <f t="array" ref="AF111">_xlfn.IFS(OR(I111="FAIL",K111="FAIL",M111="FAIL",O111="FAIL",Q111="FAIL",AE111="No",AE111="NO",AE111="no",AE111="n",AE111="N",AE111=""),0,TRUE,100)</f>
        <v>0</v>
      </c>
      <c r="AG111" s="71"/>
      <c r="AH111" s="70"/>
      <c r="AI111" s="139"/>
      <c r="AJ111" s="135" cm="1">
        <f t="array" ref="AJ111">_xlfn.IFS(OR(I111="FAIL",K111="FAIL",M111="FAIL",O111="FAIL",Q111="FAIL",AI111="No",AI111="NO",AI111="no",AI111="n",AI111="N",AI111=""),0,TRUE,500)</f>
        <v>0</v>
      </c>
      <c r="AK111" s="139"/>
      <c r="AL111" s="149"/>
      <c r="AM111" s="139"/>
      <c r="AN111" s="73"/>
      <c r="AO111" s="72"/>
      <c r="AP111" s="154"/>
      <c r="AQ111" s="155"/>
      <c r="AR111" s="128" cm="1">
        <f t="array" ref="AR111">_xlfn.IFS(OR(I111="FAIL",K111="FAIL",M111="FAIL",O111="FAIL",Q111="FAIL"),0,TRUE,(X111*AQ111))</f>
        <v>0</v>
      </c>
      <c r="AS111" s="132" cm="1">
        <f t="array" ref="AS111">_xlfn.IFS(AR111&gt;0,(AP111/AR111),TRUE,0)</f>
        <v>0</v>
      </c>
      <c r="AT111" s="71"/>
      <c r="AU111" s="74"/>
      <c r="AV111" s="116"/>
      <c r="AW111" s="75"/>
      <c r="AX111" s="77"/>
      <c r="AY111" s="123" cm="1">
        <f t="array" ref="AY111">_xlfn.IFS(AV111="YES",400,AV111="MAYBE",200,OR(I111="FAIL",K111="FAIL",M111="FAIL",O111="FAIL",Q111="FAIL",AV111="NO"),0)</f>
        <v>0</v>
      </c>
      <c r="AZ111" s="75"/>
      <c r="BA111" s="74"/>
      <c r="BB111" s="75"/>
      <c r="BC111" s="126">
        <f t="shared" si="1"/>
        <v>0</v>
      </c>
      <c r="BD111" s="76"/>
      <c r="BE111" s="77"/>
      <c r="BF111" s="77"/>
      <c r="BG111" s="77"/>
      <c r="BH111" s="172"/>
      <c r="BI111" s="173"/>
      <c r="BJ111" s="173"/>
      <c r="BK111" s="173"/>
      <c r="BL111" s="173"/>
      <c r="BM111" s="173"/>
      <c r="BN111" s="173"/>
      <c r="BO111" s="173"/>
      <c r="BP111" s="173"/>
      <c r="BQ111" s="174"/>
    </row>
    <row r="112" spans="1:69" ht="15.5" x14ac:dyDescent="0.35">
      <c r="A112" s="141"/>
      <c r="B112" s="141"/>
      <c r="C112" s="139"/>
      <c r="D112" s="141"/>
      <c r="E112" s="139"/>
      <c r="F112" s="69"/>
      <c r="G112" s="70"/>
      <c r="H112" s="141"/>
      <c r="I112" s="135" t="str" cm="1">
        <f t="array" ref="I112">_xlfn.IFS(OR(H112=Topics!$A$2:$A$26),"PASS",OR(H112=Topics!$A$27,H112=""),"FAIL")</f>
        <v>FAIL</v>
      </c>
      <c r="J112" s="147"/>
      <c r="K112" s="135" t="str" cm="1">
        <f t="array" ref="K112">_xlfn.IFS(J112=Audiences!$A$2,"PASS",OR(J112=Audiences!$A$3:$A$4,J112=""),"FAIL")</f>
        <v>FAIL</v>
      </c>
      <c r="L112" s="147"/>
      <c r="M112" s="135" t="str" cm="1">
        <f t="array" ref="M112">_xlfn.IFS(OR(L112=Formats!$A$2:$A$4),"PASS",OR(L112=Formats!$A$5,L112=""),"FAIL")</f>
        <v>FAIL</v>
      </c>
      <c r="N112" s="139"/>
      <c r="O112" s="135" t="str" cm="1">
        <f t="array" ref="O112">_xlfn.IFS(N112="YES","PASS",N112="Yes","PASS",N112="yes","PASS",N112="y","PASS",N112="Y","PASS",N112="NO","FAIL",N112="No","FAIL",N112="no","FAIL",N112="N","FAIL",N112="n","FAIL",N112="","FAIL")</f>
        <v>FAIL</v>
      </c>
      <c r="P112" s="139"/>
      <c r="Q112" s="135" t="str" cm="1">
        <f t="array" ref="Q112">_xlfn.IFS(P112="YES","PASS",P112="Yes","PASS",P112="yes","PASS",P112="y","PASS",P112="Y","PASS",P112="NO","FAIL",P112="No","FAIL",P112="no","FAIL",P112="N","FAIL",P112="n","FAIL",P112="","FAIL")</f>
        <v>FAIL</v>
      </c>
      <c r="R112" s="71"/>
      <c r="S112" s="70"/>
      <c r="T112" s="149"/>
      <c r="U112" s="139"/>
      <c r="V112" s="135" cm="1">
        <f t="array" ref="V112">_xlfn.IFS(OR(I112="FAIL",K112="FAIL",M112="FAIL",O112="FAIL",Q112="FAIL",U112="No",U112="NO",U112="no",U112="n",U112="N",U112=""),0,TRUE,135)</f>
        <v>0</v>
      </c>
      <c r="W112" s="141"/>
      <c r="X112" s="151">
        <v>1</v>
      </c>
      <c r="Y112" s="139"/>
      <c r="Z112" s="135" cm="1">
        <f t="array" ref="Z112">_xlfn.IFS(OR(I112="FAIL",K112="FAIL",M112="FAIL",O112="FAIL",Q112="FAIL",Y112="No",Y112="NO",Y112="no",Y112="n",Y112="N",Y112=""),0,TRUE,135)</f>
        <v>0</v>
      </c>
      <c r="AA112" s="71"/>
      <c r="AB112" s="70"/>
      <c r="AC112" s="139"/>
      <c r="AD112" s="135" cm="1">
        <f t="array" ref="AD112">_xlfn.IFS(OR(I112="FAIL",K112="FAIL",M112="FAIL",O112="FAIL",Q112="FAIL",AC112="No",AC112="NO",AC112="no",AC112="n",AC112="N",AC112=""),0,TRUE,330)</f>
        <v>0</v>
      </c>
      <c r="AE112" s="139"/>
      <c r="AF112" s="135" cm="1">
        <f t="array" ref="AF112">_xlfn.IFS(OR(I112="FAIL",K112="FAIL",M112="FAIL",O112="FAIL",Q112="FAIL",AE112="No",AE112="NO",AE112="no",AE112="n",AE112="N",AE112=""),0,TRUE,100)</f>
        <v>0</v>
      </c>
      <c r="AG112" s="71"/>
      <c r="AH112" s="70"/>
      <c r="AI112" s="139"/>
      <c r="AJ112" s="135" cm="1">
        <f t="array" ref="AJ112">_xlfn.IFS(OR(I112="FAIL",K112="FAIL",M112="FAIL",O112="FAIL",Q112="FAIL",AI112="No",AI112="NO",AI112="no",AI112="n",AI112="N",AI112=""),0,TRUE,500)</f>
        <v>0</v>
      </c>
      <c r="AK112" s="139"/>
      <c r="AL112" s="149"/>
      <c r="AM112" s="139"/>
      <c r="AN112" s="73"/>
      <c r="AO112" s="72"/>
      <c r="AP112" s="154"/>
      <c r="AQ112" s="155"/>
      <c r="AR112" s="128" cm="1">
        <f t="array" ref="AR112">_xlfn.IFS(OR(I112="FAIL",K112="FAIL",M112="FAIL",O112="FAIL",Q112="FAIL"),0,TRUE,(X112*AQ112))</f>
        <v>0</v>
      </c>
      <c r="AS112" s="132" cm="1">
        <f t="array" ref="AS112">_xlfn.IFS(AR112&gt;0,(AP112/AR112),TRUE,0)</f>
        <v>0</v>
      </c>
      <c r="AT112" s="71"/>
      <c r="AU112" s="74"/>
      <c r="AV112" s="116"/>
      <c r="AW112" s="75"/>
      <c r="AX112" s="77"/>
      <c r="AY112" s="123" cm="1">
        <f t="array" ref="AY112">_xlfn.IFS(AV112="YES",400,AV112="MAYBE",200,OR(I112="FAIL",K112="FAIL",M112="FAIL",O112="FAIL",Q112="FAIL",AV112="NO"),0)</f>
        <v>0</v>
      </c>
      <c r="AZ112" s="75"/>
      <c r="BA112" s="74"/>
      <c r="BB112" s="75"/>
      <c r="BC112" s="126">
        <f t="shared" si="1"/>
        <v>0</v>
      </c>
      <c r="BD112" s="76"/>
      <c r="BE112" s="77"/>
      <c r="BF112" s="77"/>
      <c r="BG112" s="77"/>
      <c r="BH112" s="172"/>
      <c r="BI112" s="173"/>
      <c r="BJ112" s="173"/>
      <c r="BK112" s="173"/>
      <c r="BL112" s="173"/>
      <c r="BM112" s="173"/>
      <c r="BN112" s="173"/>
      <c r="BO112" s="173"/>
      <c r="BP112" s="173"/>
      <c r="BQ112" s="174"/>
    </row>
    <row r="113" spans="1:69" ht="15.5" x14ac:dyDescent="0.35">
      <c r="A113" s="141"/>
      <c r="B113" s="141"/>
      <c r="C113" s="139"/>
      <c r="D113" s="141"/>
      <c r="E113" s="139"/>
      <c r="F113" s="69"/>
      <c r="G113" s="70"/>
      <c r="H113" s="141"/>
      <c r="I113" s="135" t="str" cm="1">
        <f t="array" ref="I113">_xlfn.IFS(OR(H113=Topics!$A$2:$A$26),"PASS",OR(H113=Topics!$A$27,H113=""),"FAIL")</f>
        <v>FAIL</v>
      </c>
      <c r="J113" s="147"/>
      <c r="K113" s="135" t="str" cm="1">
        <f t="array" ref="K113">_xlfn.IFS(J113=Audiences!$A$2,"PASS",OR(J113=Audiences!$A$3:$A$4,J113=""),"FAIL")</f>
        <v>FAIL</v>
      </c>
      <c r="L113" s="147"/>
      <c r="M113" s="135" t="str" cm="1">
        <f t="array" ref="M113">_xlfn.IFS(OR(L113=Formats!$A$2:$A$4),"PASS",OR(L113=Formats!$A$5,L113=""),"FAIL")</f>
        <v>FAIL</v>
      </c>
      <c r="N113" s="139"/>
      <c r="O113" s="135" t="str" cm="1">
        <f t="array" ref="O113">_xlfn.IFS(N113="YES","PASS",N113="Yes","PASS",N113="yes","PASS",N113="y","PASS",N113="Y","PASS",N113="NO","FAIL",N113="No","FAIL",N113="no","FAIL",N113="N","FAIL",N113="n","FAIL",N113="","FAIL")</f>
        <v>FAIL</v>
      </c>
      <c r="P113" s="139"/>
      <c r="Q113" s="135" t="str" cm="1">
        <f t="array" ref="Q113">_xlfn.IFS(P113="YES","PASS",P113="Yes","PASS",P113="yes","PASS",P113="y","PASS",P113="Y","PASS",P113="NO","FAIL",P113="No","FAIL",P113="no","FAIL",P113="N","FAIL",P113="n","FAIL",P113="","FAIL")</f>
        <v>FAIL</v>
      </c>
      <c r="R113" s="71"/>
      <c r="S113" s="70"/>
      <c r="T113" s="149"/>
      <c r="U113" s="139"/>
      <c r="V113" s="135" cm="1">
        <f t="array" ref="V113">_xlfn.IFS(OR(I113="FAIL",K113="FAIL",M113="FAIL",O113="FAIL",Q113="FAIL",U113="No",U113="NO",U113="no",U113="n",U113="N",U113=""),0,TRUE,135)</f>
        <v>0</v>
      </c>
      <c r="W113" s="141"/>
      <c r="X113" s="151">
        <v>1</v>
      </c>
      <c r="Y113" s="139"/>
      <c r="Z113" s="135" cm="1">
        <f t="array" ref="Z113">_xlfn.IFS(OR(I113="FAIL",K113="FAIL",M113="FAIL",O113="FAIL",Q113="FAIL",Y113="No",Y113="NO",Y113="no",Y113="n",Y113="N",Y113=""),0,TRUE,135)</f>
        <v>0</v>
      </c>
      <c r="AA113" s="71"/>
      <c r="AB113" s="70"/>
      <c r="AC113" s="139"/>
      <c r="AD113" s="135" cm="1">
        <f t="array" ref="AD113">_xlfn.IFS(OR(I113="FAIL",K113="FAIL",M113="FAIL",O113="FAIL",Q113="FAIL",AC113="No",AC113="NO",AC113="no",AC113="n",AC113="N",AC113=""),0,TRUE,330)</f>
        <v>0</v>
      </c>
      <c r="AE113" s="139"/>
      <c r="AF113" s="135" cm="1">
        <f t="array" ref="AF113">_xlfn.IFS(OR(I113="FAIL",K113="FAIL",M113="FAIL",O113="FAIL",Q113="FAIL",AE113="No",AE113="NO",AE113="no",AE113="n",AE113="N",AE113=""),0,TRUE,100)</f>
        <v>0</v>
      </c>
      <c r="AG113" s="71"/>
      <c r="AH113" s="70"/>
      <c r="AI113" s="139"/>
      <c r="AJ113" s="135" cm="1">
        <f t="array" ref="AJ113">_xlfn.IFS(OR(I113="FAIL",K113="FAIL",M113="FAIL",O113="FAIL",Q113="FAIL",AI113="No",AI113="NO",AI113="no",AI113="n",AI113="N",AI113=""),0,TRUE,500)</f>
        <v>0</v>
      </c>
      <c r="AK113" s="139"/>
      <c r="AL113" s="149"/>
      <c r="AM113" s="139"/>
      <c r="AN113" s="73"/>
      <c r="AO113" s="72"/>
      <c r="AP113" s="154"/>
      <c r="AQ113" s="155"/>
      <c r="AR113" s="128" cm="1">
        <f t="array" ref="AR113">_xlfn.IFS(OR(I113="FAIL",K113="FAIL",M113="FAIL",O113="FAIL",Q113="FAIL"),0,TRUE,(X113*AQ113))</f>
        <v>0</v>
      </c>
      <c r="AS113" s="132" cm="1">
        <f t="array" ref="AS113">_xlfn.IFS(AR113&gt;0,(AP113/AR113),TRUE,0)</f>
        <v>0</v>
      </c>
      <c r="AT113" s="71"/>
      <c r="AU113" s="74"/>
      <c r="AV113" s="116"/>
      <c r="AW113" s="75"/>
      <c r="AX113" s="77"/>
      <c r="AY113" s="123" cm="1">
        <f t="array" ref="AY113">_xlfn.IFS(AV113="YES",400,AV113="MAYBE",200,OR(I113="FAIL",K113="FAIL",M113="FAIL",O113="FAIL",Q113="FAIL",AV113="NO"),0)</f>
        <v>0</v>
      </c>
      <c r="AZ113" s="75"/>
      <c r="BA113" s="74"/>
      <c r="BB113" s="75"/>
      <c r="BC113" s="126">
        <f t="shared" si="1"/>
        <v>0</v>
      </c>
      <c r="BD113" s="76"/>
      <c r="BE113" s="77"/>
      <c r="BF113" s="77"/>
      <c r="BG113" s="77"/>
      <c r="BH113" s="172"/>
      <c r="BI113" s="173"/>
      <c r="BJ113" s="173"/>
      <c r="BK113" s="173"/>
      <c r="BL113" s="173"/>
      <c r="BM113" s="173"/>
      <c r="BN113" s="173"/>
      <c r="BO113" s="173"/>
      <c r="BP113" s="173"/>
      <c r="BQ113" s="174"/>
    </row>
    <row r="114" spans="1:69" ht="15.5" x14ac:dyDescent="0.35">
      <c r="A114" s="141"/>
      <c r="B114" s="141"/>
      <c r="C114" s="139"/>
      <c r="D114" s="141"/>
      <c r="E114" s="139"/>
      <c r="F114" s="69"/>
      <c r="G114" s="70"/>
      <c r="H114" s="141"/>
      <c r="I114" s="135" t="str" cm="1">
        <f t="array" ref="I114">_xlfn.IFS(OR(H114=Topics!$A$2:$A$26),"PASS",OR(H114=Topics!$A$27,H114=""),"FAIL")</f>
        <v>FAIL</v>
      </c>
      <c r="J114" s="147"/>
      <c r="K114" s="135" t="str" cm="1">
        <f t="array" ref="K114">_xlfn.IFS(J114=Audiences!$A$2,"PASS",OR(J114=Audiences!$A$3:$A$4,J114=""),"FAIL")</f>
        <v>FAIL</v>
      </c>
      <c r="L114" s="147"/>
      <c r="M114" s="135" t="str" cm="1">
        <f t="array" ref="M114">_xlfn.IFS(OR(L114=Formats!$A$2:$A$4),"PASS",OR(L114=Formats!$A$5,L114=""),"FAIL")</f>
        <v>FAIL</v>
      </c>
      <c r="N114" s="139"/>
      <c r="O114" s="135" t="str" cm="1">
        <f t="array" ref="O114">_xlfn.IFS(N114="YES","PASS",N114="Yes","PASS",N114="yes","PASS",N114="y","PASS",N114="Y","PASS",N114="NO","FAIL",N114="No","FAIL",N114="no","FAIL",N114="N","FAIL",N114="n","FAIL",N114="","FAIL")</f>
        <v>FAIL</v>
      </c>
      <c r="P114" s="139"/>
      <c r="Q114" s="135" t="str" cm="1">
        <f t="array" ref="Q114">_xlfn.IFS(P114="YES","PASS",P114="Yes","PASS",P114="yes","PASS",P114="y","PASS",P114="Y","PASS",P114="NO","FAIL",P114="No","FAIL",P114="no","FAIL",P114="N","FAIL",P114="n","FAIL",P114="","FAIL")</f>
        <v>FAIL</v>
      </c>
      <c r="R114" s="71"/>
      <c r="S114" s="70"/>
      <c r="T114" s="149"/>
      <c r="U114" s="139"/>
      <c r="V114" s="135" cm="1">
        <f t="array" ref="V114">_xlfn.IFS(OR(I114="FAIL",K114="FAIL",M114="FAIL",O114="FAIL",Q114="FAIL",U114="No",U114="NO",U114="no",U114="n",U114="N",U114=""),0,TRUE,135)</f>
        <v>0</v>
      </c>
      <c r="W114" s="141"/>
      <c r="X114" s="151">
        <v>1</v>
      </c>
      <c r="Y114" s="139"/>
      <c r="Z114" s="135" cm="1">
        <f t="array" ref="Z114">_xlfn.IFS(OR(I114="FAIL",K114="FAIL",M114="FAIL",O114="FAIL",Q114="FAIL",Y114="No",Y114="NO",Y114="no",Y114="n",Y114="N",Y114=""),0,TRUE,135)</f>
        <v>0</v>
      </c>
      <c r="AA114" s="71"/>
      <c r="AB114" s="70"/>
      <c r="AC114" s="139"/>
      <c r="AD114" s="135" cm="1">
        <f t="array" ref="AD114">_xlfn.IFS(OR(I114="FAIL",K114="FAIL",M114="FAIL",O114="FAIL",Q114="FAIL",AC114="No",AC114="NO",AC114="no",AC114="n",AC114="N",AC114=""),0,TRUE,330)</f>
        <v>0</v>
      </c>
      <c r="AE114" s="139"/>
      <c r="AF114" s="135" cm="1">
        <f t="array" ref="AF114">_xlfn.IFS(OR(I114="FAIL",K114="FAIL",M114="FAIL",O114="FAIL",Q114="FAIL",AE114="No",AE114="NO",AE114="no",AE114="n",AE114="N",AE114=""),0,TRUE,100)</f>
        <v>0</v>
      </c>
      <c r="AG114" s="71"/>
      <c r="AH114" s="70"/>
      <c r="AI114" s="139"/>
      <c r="AJ114" s="135" cm="1">
        <f t="array" ref="AJ114">_xlfn.IFS(OR(I114="FAIL",K114="FAIL",M114="FAIL",O114="FAIL",Q114="FAIL",AI114="No",AI114="NO",AI114="no",AI114="n",AI114="N",AI114=""),0,TRUE,500)</f>
        <v>0</v>
      </c>
      <c r="AK114" s="139"/>
      <c r="AL114" s="149"/>
      <c r="AM114" s="139"/>
      <c r="AN114" s="73"/>
      <c r="AO114" s="72"/>
      <c r="AP114" s="154"/>
      <c r="AQ114" s="155"/>
      <c r="AR114" s="128" cm="1">
        <f t="array" ref="AR114">_xlfn.IFS(OR(I114="FAIL",K114="FAIL",M114="FAIL",O114="FAIL",Q114="FAIL"),0,TRUE,(X114*AQ114))</f>
        <v>0</v>
      </c>
      <c r="AS114" s="132" cm="1">
        <f t="array" ref="AS114">_xlfn.IFS(AR114&gt;0,(AP114/AR114),TRUE,0)</f>
        <v>0</v>
      </c>
      <c r="AT114" s="71"/>
      <c r="AU114" s="74"/>
      <c r="AV114" s="116"/>
      <c r="AW114" s="75"/>
      <c r="AX114" s="77"/>
      <c r="AY114" s="123" cm="1">
        <f t="array" ref="AY114">_xlfn.IFS(AV114="YES",400,AV114="MAYBE",200,OR(I114="FAIL",K114="FAIL",M114="FAIL",O114="FAIL",Q114="FAIL",AV114="NO"),0)</f>
        <v>0</v>
      </c>
      <c r="AZ114" s="75"/>
      <c r="BA114" s="74"/>
      <c r="BB114" s="75"/>
      <c r="BC114" s="126">
        <f t="shared" si="1"/>
        <v>0</v>
      </c>
      <c r="BD114" s="76"/>
      <c r="BE114" s="77"/>
      <c r="BF114" s="77"/>
      <c r="BG114" s="77"/>
      <c r="BH114" s="172"/>
      <c r="BI114" s="173"/>
      <c r="BJ114" s="173"/>
      <c r="BK114" s="173"/>
      <c r="BL114" s="173"/>
      <c r="BM114" s="173"/>
      <c r="BN114" s="173"/>
      <c r="BO114" s="173"/>
      <c r="BP114" s="173"/>
      <c r="BQ114" s="174"/>
    </row>
    <row r="115" spans="1:69" ht="15.5" x14ac:dyDescent="0.35">
      <c r="A115" s="141"/>
      <c r="B115" s="141"/>
      <c r="C115" s="139"/>
      <c r="D115" s="141"/>
      <c r="E115" s="139"/>
      <c r="F115" s="69"/>
      <c r="G115" s="70"/>
      <c r="H115" s="141"/>
      <c r="I115" s="135" t="str" cm="1">
        <f t="array" ref="I115">_xlfn.IFS(OR(H115=Topics!$A$2:$A$26),"PASS",OR(H115=Topics!$A$27,H115=""),"FAIL")</f>
        <v>FAIL</v>
      </c>
      <c r="J115" s="147"/>
      <c r="K115" s="135" t="str" cm="1">
        <f t="array" ref="K115">_xlfn.IFS(J115=Audiences!$A$2,"PASS",OR(J115=Audiences!$A$3:$A$4,J115=""),"FAIL")</f>
        <v>FAIL</v>
      </c>
      <c r="L115" s="147"/>
      <c r="M115" s="135" t="str" cm="1">
        <f t="array" ref="M115">_xlfn.IFS(OR(L115=Formats!$A$2:$A$4),"PASS",OR(L115=Formats!$A$5,L115=""),"FAIL")</f>
        <v>FAIL</v>
      </c>
      <c r="N115" s="139"/>
      <c r="O115" s="135" t="str" cm="1">
        <f t="array" ref="O115">_xlfn.IFS(N115="YES","PASS",N115="Yes","PASS",N115="yes","PASS",N115="y","PASS",N115="Y","PASS",N115="NO","FAIL",N115="No","FAIL",N115="no","FAIL",N115="N","FAIL",N115="n","FAIL",N115="","FAIL")</f>
        <v>FAIL</v>
      </c>
      <c r="P115" s="139"/>
      <c r="Q115" s="135" t="str" cm="1">
        <f t="array" ref="Q115">_xlfn.IFS(P115="YES","PASS",P115="Yes","PASS",P115="yes","PASS",P115="y","PASS",P115="Y","PASS",P115="NO","FAIL",P115="No","FAIL",P115="no","FAIL",P115="N","FAIL",P115="n","FAIL",P115="","FAIL")</f>
        <v>FAIL</v>
      </c>
      <c r="R115" s="71"/>
      <c r="S115" s="70"/>
      <c r="T115" s="149"/>
      <c r="U115" s="139"/>
      <c r="V115" s="135" cm="1">
        <f t="array" ref="V115">_xlfn.IFS(OR(I115="FAIL",K115="FAIL",M115="FAIL",O115="FAIL",Q115="FAIL",U115="No",U115="NO",U115="no",U115="n",U115="N",U115=""),0,TRUE,135)</f>
        <v>0</v>
      </c>
      <c r="W115" s="141"/>
      <c r="X115" s="151">
        <v>1</v>
      </c>
      <c r="Y115" s="139"/>
      <c r="Z115" s="135" cm="1">
        <f t="array" ref="Z115">_xlfn.IFS(OR(I115="FAIL",K115="FAIL",M115="FAIL",O115="FAIL",Q115="FAIL",Y115="No",Y115="NO",Y115="no",Y115="n",Y115="N",Y115=""),0,TRUE,135)</f>
        <v>0</v>
      </c>
      <c r="AA115" s="71"/>
      <c r="AB115" s="70"/>
      <c r="AC115" s="139"/>
      <c r="AD115" s="135" cm="1">
        <f t="array" ref="AD115">_xlfn.IFS(OR(I115="FAIL",K115="FAIL",M115="FAIL",O115="FAIL",Q115="FAIL",AC115="No",AC115="NO",AC115="no",AC115="n",AC115="N",AC115=""),0,TRUE,330)</f>
        <v>0</v>
      </c>
      <c r="AE115" s="139"/>
      <c r="AF115" s="135" cm="1">
        <f t="array" ref="AF115">_xlfn.IFS(OR(I115="FAIL",K115="FAIL",M115="FAIL",O115="FAIL",Q115="FAIL",AE115="No",AE115="NO",AE115="no",AE115="n",AE115="N",AE115=""),0,TRUE,100)</f>
        <v>0</v>
      </c>
      <c r="AG115" s="71"/>
      <c r="AH115" s="70"/>
      <c r="AI115" s="139"/>
      <c r="AJ115" s="135" cm="1">
        <f t="array" ref="AJ115">_xlfn.IFS(OR(I115="FAIL",K115="FAIL",M115="FAIL",O115="FAIL",Q115="FAIL",AI115="No",AI115="NO",AI115="no",AI115="n",AI115="N",AI115=""),0,TRUE,500)</f>
        <v>0</v>
      </c>
      <c r="AK115" s="139"/>
      <c r="AL115" s="149"/>
      <c r="AM115" s="139"/>
      <c r="AN115" s="73"/>
      <c r="AO115" s="72"/>
      <c r="AP115" s="154"/>
      <c r="AQ115" s="155"/>
      <c r="AR115" s="128" cm="1">
        <f t="array" ref="AR115">_xlfn.IFS(OR(I115="FAIL",K115="FAIL",M115="FAIL",O115="FAIL",Q115="FAIL"),0,TRUE,(X115*AQ115))</f>
        <v>0</v>
      </c>
      <c r="AS115" s="132" cm="1">
        <f t="array" ref="AS115">_xlfn.IFS(AR115&gt;0,(AP115/AR115),TRUE,0)</f>
        <v>0</v>
      </c>
      <c r="AT115" s="71"/>
      <c r="AU115" s="74"/>
      <c r="AV115" s="116"/>
      <c r="AW115" s="75"/>
      <c r="AX115" s="77"/>
      <c r="AY115" s="123" cm="1">
        <f t="array" ref="AY115">_xlfn.IFS(AV115="YES",400,AV115="MAYBE",200,OR(I115="FAIL",K115="FAIL",M115="FAIL",O115="FAIL",Q115="FAIL",AV115="NO"),0)</f>
        <v>0</v>
      </c>
      <c r="AZ115" s="75"/>
      <c r="BA115" s="74"/>
      <c r="BB115" s="75"/>
      <c r="BC115" s="126">
        <f t="shared" si="1"/>
        <v>0</v>
      </c>
      <c r="BD115" s="76"/>
      <c r="BE115" s="77"/>
      <c r="BF115" s="77"/>
      <c r="BG115" s="77"/>
      <c r="BH115" s="172"/>
      <c r="BI115" s="173"/>
      <c r="BJ115" s="173"/>
      <c r="BK115" s="173"/>
      <c r="BL115" s="173"/>
      <c r="BM115" s="173"/>
      <c r="BN115" s="173"/>
      <c r="BO115" s="173"/>
      <c r="BP115" s="173"/>
      <c r="BQ115" s="174"/>
    </row>
    <row r="116" spans="1:69" ht="15.5" x14ac:dyDescent="0.35">
      <c r="A116" s="141"/>
      <c r="B116" s="141"/>
      <c r="C116" s="139"/>
      <c r="D116" s="141"/>
      <c r="E116" s="139"/>
      <c r="F116" s="69"/>
      <c r="G116" s="70"/>
      <c r="H116" s="141"/>
      <c r="I116" s="135" t="str" cm="1">
        <f t="array" ref="I116">_xlfn.IFS(OR(H116=Topics!$A$2:$A$26),"PASS",OR(H116=Topics!$A$27,H116=""),"FAIL")</f>
        <v>FAIL</v>
      </c>
      <c r="J116" s="147"/>
      <c r="K116" s="135" t="str" cm="1">
        <f t="array" ref="K116">_xlfn.IFS(J116=Audiences!$A$2,"PASS",OR(J116=Audiences!$A$3:$A$4,J116=""),"FAIL")</f>
        <v>FAIL</v>
      </c>
      <c r="L116" s="147"/>
      <c r="M116" s="135" t="str" cm="1">
        <f t="array" ref="M116">_xlfn.IFS(OR(L116=Formats!$A$2:$A$4),"PASS",OR(L116=Formats!$A$5,L116=""),"FAIL")</f>
        <v>FAIL</v>
      </c>
      <c r="N116" s="139"/>
      <c r="O116" s="135" t="str" cm="1">
        <f t="array" ref="O116">_xlfn.IFS(N116="YES","PASS",N116="Yes","PASS",N116="yes","PASS",N116="y","PASS",N116="Y","PASS",N116="NO","FAIL",N116="No","FAIL",N116="no","FAIL",N116="N","FAIL",N116="n","FAIL",N116="","FAIL")</f>
        <v>FAIL</v>
      </c>
      <c r="P116" s="139"/>
      <c r="Q116" s="135" t="str" cm="1">
        <f t="array" ref="Q116">_xlfn.IFS(P116="YES","PASS",P116="Yes","PASS",P116="yes","PASS",P116="y","PASS",P116="Y","PASS",P116="NO","FAIL",P116="No","FAIL",P116="no","FAIL",P116="N","FAIL",P116="n","FAIL",P116="","FAIL")</f>
        <v>FAIL</v>
      </c>
      <c r="R116" s="71"/>
      <c r="S116" s="70"/>
      <c r="T116" s="149"/>
      <c r="U116" s="139"/>
      <c r="V116" s="135" cm="1">
        <f t="array" ref="V116">_xlfn.IFS(OR(I116="FAIL",K116="FAIL",M116="FAIL",O116="FAIL",Q116="FAIL",U116="No",U116="NO",U116="no",U116="n",U116="N",U116=""),0,TRUE,135)</f>
        <v>0</v>
      </c>
      <c r="W116" s="141"/>
      <c r="X116" s="151">
        <v>1</v>
      </c>
      <c r="Y116" s="139"/>
      <c r="Z116" s="135" cm="1">
        <f t="array" ref="Z116">_xlfn.IFS(OR(I116="FAIL",K116="FAIL",M116="FAIL",O116="FAIL",Q116="FAIL",Y116="No",Y116="NO",Y116="no",Y116="n",Y116="N",Y116=""),0,TRUE,135)</f>
        <v>0</v>
      </c>
      <c r="AA116" s="71"/>
      <c r="AB116" s="70"/>
      <c r="AC116" s="139"/>
      <c r="AD116" s="135" cm="1">
        <f t="array" ref="AD116">_xlfn.IFS(OR(I116="FAIL",K116="FAIL",M116="FAIL",O116="FAIL",Q116="FAIL",AC116="No",AC116="NO",AC116="no",AC116="n",AC116="N",AC116=""),0,TRUE,330)</f>
        <v>0</v>
      </c>
      <c r="AE116" s="139"/>
      <c r="AF116" s="135" cm="1">
        <f t="array" ref="AF116">_xlfn.IFS(OR(I116="FAIL",K116="FAIL",M116="FAIL",O116="FAIL",Q116="FAIL",AE116="No",AE116="NO",AE116="no",AE116="n",AE116="N",AE116=""),0,TRUE,100)</f>
        <v>0</v>
      </c>
      <c r="AG116" s="71"/>
      <c r="AH116" s="70"/>
      <c r="AI116" s="139"/>
      <c r="AJ116" s="135" cm="1">
        <f t="array" ref="AJ116">_xlfn.IFS(OR(I116="FAIL",K116="FAIL",M116="FAIL",O116="FAIL",Q116="FAIL",AI116="No",AI116="NO",AI116="no",AI116="n",AI116="N",AI116=""),0,TRUE,500)</f>
        <v>0</v>
      </c>
      <c r="AK116" s="139"/>
      <c r="AL116" s="149"/>
      <c r="AM116" s="139"/>
      <c r="AN116" s="73"/>
      <c r="AO116" s="72"/>
      <c r="AP116" s="154"/>
      <c r="AQ116" s="155"/>
      <c r="AR116" s="128" cm="1">
        <f t="array" ref="AR116">_xlfn.IFS(OR(I116="FAIL",K116="FAIL",M116="FAIL",O116="FAIL",Q116="FAIL"),0,TRUE,(X116*AQ116))</f>
        <v>0</v>
      </c>
      <c r="AS116" s="132" cm="1">
        <f t="array" ref="AS116">_xlfn.IFS(AR116&gt;0,(AP116/AR116),TRUE,0)</f>
        <v>0</v>
      </c>
      <c r="AT116" s="71"/>
      <c r="AU116" s="74"/>
      <c r="AV116" s="116"/>
      <c r="AW116" s="75"/>
      <c r="AX116" s="77"/>
      <c r="AY116" s="123" cm="1">
        <f t="array" ref="AY116">_xlfn.IFS(AV116="YES",400,AV116="MAYBE",200,OR(I116="FAIL",K116="FAIL",M116="FAIL",O116="FAIL",Q116="FAIL",AV116="NO"),0)</f>
        <v>0</v>
      </c>
      <c r="AZ116" s="75"/>
      <c r="BA116" s="74"/>
      <c r="BB116" s="75"/>
      <c r="BC116" s="126">
        <f t="shared" si="1"/>
        <v>0</v>
      </c>
      <c r="BD116" s="76"/>
      <c r="BE116" s="77"/>
      <c r="BF116" s="77"/>
      <c r="BG116" s="77"/>
      <c r="BH116" s="172"/>
      <c r="BI116" s="173"/>
      <c r="BJ116" s="173"/>
      <c r="BK116" s="173"/>
      <c r="BL116" s="173"/>
      <c r="BM116" s="173"/>
      <c r="BN116" s="173"/>
      <c r="BO116" s="173"/>
      <c r="BP116" s="173"/>
      <c r="BQ116" s="174"/>
    </row>
    <row r="117" spans="1:69" ht="15.5" x14ac:dyDescent="0.35">
      <c r="A117" s="141"/>
      <c r="B117" s="141"/>
      <c r="C117" s="139"/>
      <c r="D117" s="141"/>
      <c r="E117" s="139"/>
      <c r="F117" s="69"/>
      <c r="G117" s="70"/>
      <c r="H117" s="141"/>
      <c r="I117" s="135" t="str" cm="1">
        <f t="array" ref="I117">_xlfn.IFS(OR(H117=Topics!$A$2:$A$26),"PASS",OR(H117=Topics!$A$27,H117=""),"FAIL")</f>
        <v>FAIL</v>
      </c>
      <c r="J117" s="147"/>
      <c r="K117" s="135" t="str" cm="1">
        <f t="array" ref="K117">_xlfn.IFS(J117=Audiences!$A$2,"PASS",OR(J117=Audiences!$A$3:$A$4,J117=""),"FAIL")</f>
        <v>FAIL</v>
      </c>
      <c r="L117" s="147"/>
      <c r="M117" s="135" t="str" cm="1">
        <f t="array" ref="M117">_xlfn.IFS(OR(L117=Formats!$A$2:$A$4),"PASS",OR(L117=Formats!$A$5,L117=""),"FAIL")</f>
        <v>FAIL</v>
      </c>
      <c r="N117" s="139"/>
      <c r="O117" s="135" t="str" cm="1">
        <f t="array" ref="O117">_xlfn.IFS(N117="YES","PASS",N117="Yes","PASS",N117="yes","PASS",N117="y","PASS",N117="Y","PASS",N117="NO","FAIL",N117="No","FAIL",N117="no","FAIL",N117="N","FAIL",N117="n","FAIL",N117="","FAIL")</f>
        <v>FAIL</v>
      </c>
      <c r="P117" s="139"/>
      <c r="Q117" s="135" t="str" cm="1">
        <f t="array" ref="Q117">_xlfn.IFS(P117="YES","PASS",P117="Yes","PASS",P117="yes","PASS",P117="y","PASS",P117="Y","PASS",P117="NO","FAIL",P117="No","FAIL",P117="no","FAIL",P117="N","FAIL",P117="n","FAIL",P117="","FAIL")</f>
        <v>FAIL</v>
      </c>
      <c r="R117" s="71"/>
      <c r="S117" s="70"/>
      <c r="T117" s="149"/>
      <c r="U117" s="139"/>
      <c r="V117" s="135" cm="1">
        <f t="array" ref="V117">_xlfn.IFS(OR(I117="FAIL",K117="FAIL",M117="FAIL",O117="FAIL",Q117="FAIL",U117="No",U117="NO",U117="no",U117="n",U117="N",U117=""),0,TRUE,135)</f>
        <v>0</v>
      </c>
      <c r="W117" s="141"/>
      <c r="X117" s="151">
        <v>1</v>
      </c>
      <c r="Y117" s="139"/>
      <c r="Z117" s="135" cm="1">
        <f t="array" ref="Z117">_xlfn.IFS(OR(I117="FAIL",K117="FAIL",M117="FAIL",O117="FAIL",Q117="FAIL",Y117="No",Y117="NO",Y117="no",Y117="n",Y117="N",Y117=""),0,TRUE,135)</f>
        <v>0</v>
      </c>
      <c r="AA117" s="71"/>
      <c r="AB117" s="70"/>
      <c r="AC117" s="139"/>
      <c r="AD117" s="135" cm="1">
        <f t="array" ref="AD117">_xlfn.IFS(OR(I117="FAIL",K117="FAIL",M117="FAIL",O117="FAIL",Q117="FAIL",AC117="No",AC117="NO",AC117="no",AC117="n",AC117="N",AC117=""),0,TRUE,330)</f>
        <v>0</v>
      </c>
      <c r="AE117" s="139"/>
      <c r="AF117" s="135" cm="1">
        <f t="array" ref="AF117">_xlfn.IFS(OR(I117="FAIL",K117="FAIL",M117="FAIL",O117="FAIL",Q117="FAIL",AE117="No",AE117="NO",AE117="no",AE117="n",AE117="N",AE117=""),0,TRUE,100)</f>
        <v>0</v>
      </c>
      <c r="AG117" s="71"/>
      <c r="AH117" s="70"/>
      <c r="AI117" s="139"/>
      <c r="AJ117" s="135" cm="1">
        <f t="array" ref="AJ117">_xlfn.IFS(OR(I117="FAIL",K117="FAIL",M117="FAIL",O117="FAIL",Q117="FAIL",AI117="No",AI117="NO",AI117="no",AI117="n",AI117="N",AI117=""),0,TRUE,500)</f>
        <v>0</v>
      </c>
      <c r="AK117" s="139"/>
      <c r="AL117" s="149"/>
      <c r="AM117" s="139"/>
      <c r="AN117" s="73"/>
      <c r="AO117" s="72"/>
      <c r="AP117" s="154"/>
      <c r="AQ117" s="155"/>
      <c r="AR117" s="128" cm="1">
        <f t="array" ref="AR117">_xlfn.IFS(OR(I117="FAIL",K117="FAIL",M117="FAIL",O117="FAIL",Q117="FAIL"),0,TRUE,(X117*AQ117))</f>
        <v>0</v>
      </c>
      <c r="AS117" s="132" cm="1">
        <f t="array" ref="AS117">_xlfn.IFS(AR117&gt;0,(AP117/AR117),TRUE,0)</f>
        <v>0</v>
      </c>
      <c r="AT117" s="71"/>
      <c r="AU117" s="74"/>
      <c r="AV117" s="116"/>
      <c r="AW117" s="75"/>
      <c r="AX117" s="77"/>
      <c r="AY117" s="123" cm="1">
        <f t="array" ref="AY117">_xlfn.IFS(AV117="YES",400,AV117="MAYBE",200,OR(I117="FAIL",K117="FAIL",M117="FAIL",O117="FAIL",Q117="FAIL",AV117="NO"),0)</f>
        <v>0</v>
      </c>
      <c r="AZ117" s="75"/>
      <c r="BA117" s="74"/>
      <c r="BB117" s="75"/>
      <c r="BC117" s="126">
        <f t="shared" si="1"/>
        <v>0</v>
      </c>
      <c r="BD117" s="76"/>
      <c r="BE117" s="77"/>
      <c r="BF117" s="77"/>
      <c r="BG117" s="77"/>
      <c r="BH117" s="172"/>
      <c r="BI117" s="173"/>
      <c r="BJ117" s="173"/>
      <c r="BK117" s="173"/>
      <c r="BL117" s="173"/>
      <c r="BM117" s="173"/>
      <c r="BN117" s="173"/>
      <c r="BO117" s="173"/>
      <c r="BP117" s="173"/>
      <c r="BQ117" s="174"/>
    </row>
    <row r="118" spans="1:69" ht="15.5" x14ac:dyDescent="0.35">
      <c r="A118" s="141"/>
      <c r="B118" s="141"/>
      <c r="C118" s="139"/>
      <c r="D118" s="141"/>
      <c r="E118" s="139"/>
      <c r="F118" s="69"/>
      <c r="G118" s="70"/>
      <c r="H118" s="141"/>
      <c r="I118" s="135" t="str" cm="1">
        <f t="array" ref="I118">_xlfn.IFS(OR(H118=Topics!$A$2:$A$26),"PASS",OR(H118=Topics!$A$27,H118=""),"FAIL")</f>
        <v>FAIL</v>
      </c>
      <c r="J118" s="147"/>
      <c r="K118" s="135" t="str" cm="1">
        <f t="array" ref="K118">_xlfn.IFS(J118=Audiences!$A$2,"PASS",OR(J118=Audiences!$A$3:$A$4,J118=""),"FAIL")</f>
        <v>FAIL</v>
      </c>
      <c r="L118" s="147"/>
      <c r="M118" s="135" t="str" cm="1">
        <f t="array" ref="M118">_xlfn.IFS(OR(L118=Formats!$A$2:$A$4),"PASS",OR(L118=Formats!$A$5,L118=""),"FAIL")</f>
        <v>FAIL</v>
      </c>
      <c r="N118" s="139"/>
      <c r="O118" s="135" t="str" cm="1">
        <f t="array" ref="O118">_xlfn.IFS(N118="YES","PASS",N118="Yes","PASS",N118="yes","PASS",N118="y","PASS",N118="Y","PASS",N118="NO","FAIL",N118="No","FAIL",N118="no","FAIL",N118="N","FAIL",N118="n","FAIL",N118="","FAIL")</f>
        <v>FAIL</v>
      </c>
      <c r="P118" s="139"/>
      <c r="Q118" s="135" t="str" cm="1">
        <f t="array" ref="Q118">_xlfn.IFS(P118="YES","PASS",P118="Yes","PASS",P118="yes","PASS",P118="y","PASS",P118="Y","PASS",P118="NO","FAIL",P118="No","FAIL",P118="no","FAIL",P118="N","FAIL",P118="n","FAIL",P118="","FAIL")</f>
        <v>FAIL</v>
      </c>
      <c r="R118" s="71"/>
      <c r="S118" s="70"/>
      <c r="T118" s="149"/>
      <c r="U118" s="139"/>
      <c r="V118" s="135" cm="1">
        <f t="array" ref="V118">_xlfn.IFS(OR(I118="FAIL",K118="FAIL",M118="FAIL",O118="FAIL",Q118="FAIL",U118="No",U118="NO",U118="no",U118="n",U118="N",U118=""),0,TRUE,135)</f>
        <v>0</v>
      </c>
      <c r="W118" s="141"/>
      <c r="X118" s="151">
        <v>1</v>
      </c>
      <c r="Y118" s="139"/>
      <c r="Z118" s="135" cm="1">
        <f t="array" ref="Z118">_xlfn.IFS(OR(I118="FAIL",K118="FAIL",M118="FAIL",O118="FAIL",Q118="FAIL",Y118="No",Y118="NO",Y118="no",Y118="n",Y118="N",Y118=""),0,TRUE,135)</f>
        <v>0</v>
      </c>
      <c r="AA118" s="71"/>
      <c r="AB118" s="70"/>
      <c r="AC118" s="139"/>
      <c r="AD118" s="135" cm="1">
        <f t="array" ref="AD118">_xlfn.IFS(OR(I118="FAIL",K118="FAIL",M118="FAIL",O118="FAIL",Q118="FAIL",AC118="No",AC118="NO",AC118="no",AC118="n",AC118="N",AC118=""),0,TRUE,330)</f>
        <v>0</v>
      </c>
      <c r="AE118" s="139"/>
      <c r="AF118" s="135" cm="1">
        <f t="array" ref="AF118">_xlfn.IFS(OR(I118="FAIL",K118="FAIL",M118="FAIL",O118="FAIL",Q118="FAIL",AE118="No",AE118="NO",AE118="no",AE118="n",AE118="N",AE118=""),0,TRUE,100)</f>
        <v>0</v>
      </c>
      <c r="AG118" s="71"/>
      <c r="AH118" s="70"/>
      <c r="AI118" s="139"/>
      <c r="AJ118" s="135" cm="1">
        <f t="array" ref="AJ118">_xlfn.IFS(OR(I118="FAIL",K118="FAIL",M118="FAIL",O118="FAIL",Q118="FAIL",AI118="No",AI118="NO",AI118="no",AI118="n",AI118="N",AI118=""),0,TRUE,500)</f>
        <v>0</v>
      </c>
      <c r="AK118" s="139"/>
      <c r="AL118" s="149"/>
      <c r="AM118" s="139"/>
      <c r="AN118" s="73"/>
      <c r="AO118" s="72"/>
      <c r="AP118" s="154"/>
      <c r="AQ118" s="155"/>
      <c r="AR118" s="128" cm="1">
        <f t="array" ref="AR118">_xlfn.IFS(OR(I118="FAIL",K118="FAIL",M118="FAIL",O118="FAIL",Q118="FAIL"),0,TRUE,(X118*AQ118))</f>
        <v>0</v>
      </c>
      <c r="AS118" s="132" cm="1">
        <f t="array" ref="AS118">_xlfn.IFS(AR118&gt;0,(AP118/AR118),TRUE,0)</f>
        <v>0</v>
      </c>
      <c r="AT118" s="71"/>
      <c r="AU118" s="74"/>
      <c r="AV118" s="116"/>
      <c r="AW118" s="75"/>
      <c r="AX118" s="77"/>
      <c r="AY118" s="123" cm="1">
        <f t="array" ref="AY118">_xlfn.IFS(AV118="YES",400,AV118="MAYBE",200,OR(I118="FAIL",K118="FAIL",M118="FAIL",O118="FAIL",Q118="FAIL",AV118="NO"),0)</f>
        <v>0</v>
      </c>
      <c r="AZ118" s="75"/>
      <c r="BA118" s="74"/>
      <c r="BB118" s="75"/>
      <c r="BC118" s="126">
        <f t="shared" si="1"/>
        <v>0</v>
      </c>
      <c r="BD118" s="76"/>
      <c r="BE118" s="77"/>
      <c r="BF118" s="77"/>
      <c r="BG118" s="77"/>
      <c r="BH118" s="172"/>
      <c r="BI118" s="173"/>
      <c r="BJ118" s="173"/>
      <c r="BK118" s="173"/>
      <c r="BL118" s="173"/>
      <c r="BM118" s="173"/>
      <c r="BN118" s="173"/>
      <c r="BO118" s="173"/>
      <c r="BP118" s="173"/>
      <c r="BQ118" s="174"/>
    </row>
    <row r="119" spans="1:69" ht="15.5" x14ac:dyDescent="0.35">
      <c r="A119" s="141"/>
      <c r="B119" s="141"/>
      <c r="C119" s="139"/>
      <c r="D119" s="141"/>
      <c r="E119" s="139"/>
      <c r="F119" s="69"/>
      <c r="G119" s="70"/>
      <c r="H119" s="141"/>
      <c r="I119" s="135" t="str" cm="1">
        <f t="array" ref="I119">_xlfn.IFS(OR(H119=Topics!$A$2:$A$26),"PASS",OR(H119=Topics!$A$27,H119=""),"FAIL")</f>
        <v>FAIL</v>
      </c>
      <c r="J119" s="147"/>
      <c r="K119" s="135" t="str" cm="1">
        <f t="array" ref="K119">_xlfn.IFS(J119=Audiences!$A$2,"PASS",OR(J119=Audiences!$A$3:$A$4,J119=""),"FAIL")</f>
        <v>FAIL</v>
      </c>
      <c r="L119" s="147"/>
      <c r="M119" s="135" t="str" cm="1">
        <f t="array" ref="M119">_xlfn.IFS(OR(L119=Formats!$A$2:$A$4),"PASS",OR(L119=Formats!$A$5,L119=""),"FAIL")</f>
        <v>FAIL</v>
      </c>
      <c r="N119" s="139"/>
      <c r="O119" s="135" t="str" cm="1">
        <f t="array" ref="O119">_xlfn.IFS(N119="YES","PASS",N119="Yes","PASS",N119="yes","PASS",N119="y","PASS",N119="Y","PASS",N119="NO","FAIL",N119="No","FAIL",N119="no","FAIL",N119="N","FAIL",N119="n","FAIL",N119="","FAIL")</f>
        <v>FAIL</v>
      </c>
      <c r="P119" s="139"/>
      <c r="Q119" s="135" t="str" cm="1">
        <f t="array" ref="Q119">_xlfn.IFS(P119="YES","PASS",P119="Yes","PASS",P119="yes","PASS",P119="y","PASS",P119="Y","PASS",P119="NO","FAIL",P119="No","FAIL",P119="no","FAIL",P119="N","FAIL",P119="n","FAIL",P119="","FAIL")</f>
        <v>FAIL</v>
      </c>
      <c r="R119" s="71"/>
      <c r="S119" s="70"/>
      <c r="T119" s="149"/>
      <c r="U119" s="139"/>
      <c r="V119" s="135" cm="1">
        <f t="array" ref="V119">_xlfn.IFS(OR(I119="FAIL",K119="FAIL",M119="FAIL",O119="FAIL",Q119="FAIL",U119="No",U119="NO",U119="no",U119="n",U119="N",U119=""),0,TRUE,135)</f>
        <v>0</v>
      </c>
      <c r="W119" s="141"/>
      <c r="X119" s="151">
        <v>1</v>
      </c>
      <c r="Y119" s="139"/>
      <c r="Z119" s="135" cm="1">
        <f t="array" ref="Z119">_xlfn.IFS(OR(I119="FAIL",K119="FAIL",M119="FAIL",O119="FAIL",Q119="FAIL",Y119="No",Y119="NO",Y119="no",Y119="n",Y119="N",Y119=""),0,TRUE,135)</f>
        <v>0</v>
      </c>
      <c r="AA119" s="71"/>
      <c r="AB119" s="70"/>
      <c r="AC119" s="139"/>
      <c r="AD119" s="135" cm="1">
        <f t="array" ref="AD119">_xlfn.IFS(OR(I119="FAIL",K119="FAIL",M119="FAIL",O119="FAIL",Q119="FAIL",AC119="No",AC119="NO",AC119="no",AC119="n",AC119="N",AC119=""),0,TRUE,330)</f>
        <v>0</v>
      </c>
      <c r="AE119" s="139"/>
      <c r="AF119" s="135" cm="1">
        <f t="array" ref="AF119">_xlfn.IFS(OR(I119="FAIL",K119="FAIL",M119="FAIL",O119="FAIL",Q119="FAIL",AE119="No",AE119="NO",AE119="no",AE119="n",AE119="N",AE119=""),0,TRUE,100)</f>
        <v>0</v>
      </c>
      <c r="AG119" s="71"/>
      <c r="AH119" s="70"/>
      <c r="AI119" s="139"/>
      <c r="AJ119" s="135" cm="1">
        <f t="array" ref="AJ119">_xlfn.IFS(OR(I119="FAIL",K119="FAIL",M119="FAIL",O119="FAIL",Q119="FAIL",AI119="No",AI119="NO",AI119="no",AI119="n",AI119="N",AI119=""),0,TRUE,500)</f>
        <v>0</v>
      </c>
      <c r="AK119" s="139"/>
      <c r="AL119" s="149"/>
      <c r="AM119" s="139"/>
      <c r="AN119" s="73"/>
      <c r="AO119" s="72"/>
      <c r="AP119" s="154"/>
      <c r="AQ119" s="155"/>
      <c r="AR119" s="128" cm="1">
        <f t="array" ref="AR119">_xlfn.IFS(OR(I119="FAIL",K119="FAIL",M119="FAIL",O119="FAIL",Q119="FAIL"),0,TRUE,(X119*AQ119))</f>
        <v>0</v>
      </c>
      <c r="AS119" s="132" cm="1">
        <f t="array" ref="AS119">_xlfn.IFS(AR119&gt;0,(AP119/AR119),TRUE,0)</f>
        <v>0</v>
      </c>
      <c r="AT119" s="71"/>
      <c r="AU119" s="74"/>
      <c r="AV119" s="116"/>
      <c r="AW119" s="75"/>
      <c r="AX119" s="77"/>
      <c r="AY119" s="123" cm="1">
        <f t="array" ref="AY119">_xlfn.IFS(AV119="YES",400,AV119="MAYBE",200,OR(I119="FAIL",K119="FAIL",M119="FAIL",O119="FAIL",Q119="FAIL",AV119="NO"),0)</f>
        <v>0</v>
      </c>
      <c r="AZ119" s="75"/>
      <c r="BA119" s="74"/>
      <c r="BB119" s="75"/>
      <c r="BC119" s="126">
        <f t="shared" si="1"/>
        <v>0</v>
      </c>
      <c r="BD119" s="76"/>
      <c r="BE119" s="77"/>
      <c r="BF119" s="77"/>
      <c r="BG119" s="77"/>
      <c r="BH119" s="172"/>
      <c r="BI119" s="173"/>
      <c r="BJ119" s="173"/>
      <c r="BK119" s="173"/>
      <c r="BL119" s="173"/>
      <c r="BM119" s="173"/>
      <c r="BN119" s="173"/>
      <c r="BO119" s="173"/>
      <c r="BP119" s="173"/>
      <c r="BQ119" s="174"/>
    </row>
    <row r="120" spans="1:69" ht="15.5" x14ac:dyDescent="0.35">
      <c r="A120" s="141"/>
      <c r="B120" s="141"/>
      <c r="C120" s="139"/>
      <c r="D120" s="141"/>
      <c r="E120" s="139"/>
      <c r="F120" s="69"/>
      <c r="G120" s="70"/>
      <c r="H120" s="141"/>
      <c r="I120" s="135" t="str" cm="1">
        <f t="array" ref="I120">_xlfn.IFS(OR(H120=Topics!$A$2:$A$26),"PASS",OR(H120=Topics!$A$27,H120=""),"FAIL")</f>
        <v>FAIL</v>
      </c>
      <c r="J120" s="147"/>
      <c r="K120" s="135" t="str" cm="1">
        <f t="array" ref="K120">_xlfn.IFS(J120=Audiences!$A$2,"PASS",OR(J120=Audiences!$A$3:$A$4,J120=""),"FAIL")</f>
        <v>FAIL</v>
      </c>
      <c r="L120" s="147"/>
      <c r="M120" s="135" t="str" cm="1">
        <f t="array" ref="M120">_xlfn.IFS(OR(L120=Formats!$A$2:$A$4),"PASS",OR(L120=Formats!$A$5,L120=""),"FAIL")</f>
        <v>FAIL</v>
      </c>
      <c r="N120" s="139"/>
      <c r="O120" s="135" t="str" cm="1">
        <f t="array" ref="O120">_xlfn.IFS(N120="YES","PASS",N120="Yes","PASS",N120="yes","PASS",N120="y","PASS",N120="Y","PASS",N120="NO","FAIL",N120="No","FAIL",N120="no","FAIL",N120="N","FAIL",N120="n","FAIL",N120="","FAIL")</f>
        <v>FAIL</v>
      </c>
      <c r="P120" s="139"/>
      <c r="Q120" s="135" t="str" cm="1">
        <f t="array" ref="Q120">_xlfn.IFS(P120="YES","PASS",P120="Yes","PASS",P120="yes","PASS",P120="y","PASS",P120="Y","PASS",P120="NO","FAIL",P120="No","FAIL",P120="no","FAIL",P120="N","FAIL",P120="n","FAIL",P120="","FAIL")</f>
        <v>FAIL</v>
      </c>
      <c r="R120" s="71"/>
      <c r="S120" s="70"/>
      <c r="T120" s="149"/>
      <c r="U120" s="139"/>
      <c r="V120" s="135" cm="1">
        <f t="array" ref="V120">_xlfn.IFS(OR(I120="FAIL",K120="FAIL",M120="FAIL",O120="FAIL",Q120="FAIL",U120="No",U120="NO",U120="no",U120="n",U120="N",U120=""),0,TRUE,135)</f>
        <v>0</v>
      </c>
      <c r="W120" s="141"/>
      <c r="X120" s="151">
        <v>1</v>
      </c>
      <c r="Y120" s="139"/>
      <c r="Z120" s="135" cm="1">
        <f t="array" ref="Z120">_xlfn.IFS(OR(I120="FAIL",K120="FAIL",M120="FAIL",O120="FAIL",Q120="FAIL",Y120="No",Y120="NO",Y120="no",Y120="n",Y120="N",Y120=""),0,TRUE,135)</f>
        <v>0</v>
      </c>
      <c r="AA120" s="71"/>
      <c r="AB120" s="70"/>
      <c r="AC120" s="139"/>
      <c r="AD120" s="135" cm="1">
        <f t="array" ref="AD120">_xlfn.IFS(OR(I120="FAIL",K120="FAIL",M120="FAIL",O120="FAIL",Q120="FAIL",AC120="No",AC120="NO",AC120="no",AC120="n",AC120="N",AC120=""),0,TRUE,330)</f>
        <v>0</v>
      </c>
      <c r="AE120" s="139"/>
      <c r="AF120" s="135" cm="1">
        <f t="array" ref="AF120">_xlfn.IFS(OR(I120="FAIL",K120="FAIL",M120="FAIL",O120="FAIL",Q120="FAIL",AE120="No",AE120="NO",AE120="no",AE120="n",AE120="N",AE120=""),0,TRUE,100)</f>
        <v>0</v>
      </c>
      <c r="AG120" s="71"/>
      <c r="AH120" s="70"/>
      <c r="AI120" s="139"/>
      <c r="AJ120" s="135" cm="1">
        <f t="array" ref="AJ120">_xlfn.IFS(OR(I120="FAIL",K120="FAIL",M120="FAIL",O120="FAIL",Q120="FAIL",AI120="No",AI120="NO",AI120="no",AI120="n",AI120="N",AI120=""),0,TRUE,500)</f>
        <v>0</v>
      </c>
      <c r="AK120" s="139"/>
      <c r="AL120" s="149"/>
      <c r="AM120" s="139"/>
      <c r="AN120" s="73"/>
      <c r="AO120" s="72"/>
      <c r="AP120" s="154"/>
      <c r="AQ120" s="155"/>
      <c r="AR120" s="128" cm="1">
        <f t="array" ref="AR120">_xlfn.IFS(OR(I120="FAIL",K120="FAIL",M120="FAIL",O120="FAIL",Q120="FAIL"),0,TRUE,(X120*AQ120))</f>
        <v>0</v>
      </c>
      <c r="AS120" s="132" cm="1">
        <f t="array" ref="AS120">_xlfn.IFS(AR120&gt;0,(AP120/AR120),TRUE,0)</f>
        <v>0</v>
      </c>
      <c r="AT120" s="71"/>
      <c r="AU120" s="74"/>
      <c r="AV120" s="116"/>
      <c r="AW120" s="75"/>
      <c r="AX120" s="77"/>
      <c r="AY120" s="123" cm="1">
        <f t="array" ref="AY120">_xlfn.IFS(AV120="YES",400,AV120="MAYBE",200,OR(I120="FAIL",K120="FAIL",M120="FAIL",O120="FAIL",Q120="FAIL",AV120="NO"),0)</f>
        <v>0</v>
      </c>
      <c r="AZ120" s="75"/>
      <c r="BA120" s="74"/>
      <c r="BB120" s="75"/>
      <c r="BC120" s="126">
        <f t="shared" si="1"/>
        <v>0</v>
      </c>
      <c r="BD120" s="76"/>
      <c r="BE120" s="77"/>
      <c r="BF120" s="77"/>
      <c r="BG120" s="77"/>
      <c r="BH120" s="172"/>
      <c r="BI120" s="173"/>
      <c r="BJ120" s="173"/>
      <c r="BK120" s="173"/>
      <c r="BL120" s="173"/>
      <c r="BM120" s="173"/>
      <c r="BN120" s="173"/>
      <c r="BO120" s="173"/>
      <c r="BP120" s="173"/>
      <c r="BQ120" s="174"/>
    </row>
    <row r="121" spans="1:69" ht="15.5" x14ac:dyDescent="0.35">
      <c r="A121" s="141"/>
      <c r="B121" s="141"/>
      <c r="C121" s="139"/>
      <c r="D121" s="141"/>
      <c r="E121" s="139"/>
      <c r="F121" s="69"/>
      <c r="G121" s="70"/>
      <c r="H121" s="141"/>
      <c r="I121" s="135" t="str" cm="1">
        <f t="array" ref="I121">_xlfn.IFS(OR(H121=Topics!$A$2:$A$26),"PASS",OR(H121=Topics!$A$27,H121=""),"FAIL")</f>
        <v>FAIL</v>
      </c>
      <c r="J121" s="147"/>
      <c r="K121" s="135" t="str" cm="1">
        <f t="array" ref="K121">_xlfn.IFS(J121=Audiences!$A$2,"PASS",OR(J121=Audiences!$A$3:$A$4,J121=""),"FAIL")</f>
        <v>FAIL</v>
      </c>
      <c r="L121" s="147"/>
      <c r="M121" s="135" t="str" cm="1">
        <f t="array" ref="M121">_xlfn.IFS(OR(L121=Formats!$A$2:$A$4),"PASS",OR(L121=Formats!$A$5,L121=""),"FAIL")</f>
        <v>FAIL</v>
      </c>
      <c r="N121" s="139"/>
      <c r="O121" s="135" t="str" cm="1">
        <f t="array" ref="O121">_xlfn.IFS(N121="YES","PASS",N121="Yes","PASS",N121="yes","PASS",N121="y","PASS",N121="Y","PASS",N121="NO","FAIL",N121="No","FAIL",N121="no","FAIL",N121="N","FAIL",N121="n","FAIL",N121="","FAIL")</f>
        <v>FAIL</v>
      </c>
      <c r="P121" s="139"/>
      <c r="Q121" s="135" t="str" cm="1">
        <f t="array" ref="Q121">_xlfn.IFS(P121="YES","PASS",P121="Yes","PASS",P121="yes","PASS",P121="y","PASS",P121="Y","PASS",P121="NO","FAIL",P121="No","FAIL",P121="no","FAIL",P121="N","FAIL",P121="n","FAIL",P121="","FAIL")</f>
        <v>FAIL</v>
      </c>
      <c r="R121" s="71"/>
      <c r="S121" s="70"/>
      <c r="T121" s="149"/>
      <c r="U121" s="139"/>
      <c r="V121" s="135" cm="1">
        <f t="array" ref="V121">_xlfn.IFS(OR(I121="FAIL",K121="FAIL",M121="FAIL",O121="FAIL",Q121="FAIL",U121="No",U121="NO",U121="no",U121="n",U121="N",U121=""),0,TRUE,135)</f>
        <v>0</v>
      </c>
      <c r="W121" s="141"/>
      <c r="X121" s="151">
        <v>1</v>
      </c>
      <c r="Y121" s="139"/>
      <c r="Z121" s="135" cm="1">
        <f t="array" ref="Z121">_xlfn.IFS(OR(I121="FAIL",K121="FAIL",M121="FAIL",O121="FAIL",Q121="FAIL",Y121="No",Y121="NO",Y121="no",Y121="n",Y121="N",Y121=""),0,TRUE,135)</f>
        <v>0</v>
      </c>
      <c r="AA121" s="71"/>
      <c r="AB121" s="70"/>
      <c r="AC121" s="139"/>
      <c r="AD121" s="135" cm="1">
        <f t="array" ref="AD121">_xlfn.IFS(OR(I121="FAIL",K121="FAIL",M121="FAIL",O121="FAIL",Q121="FAIL",AC121="No",AC121="NO",AC121="no",AC121="n",AC121="N",AC121=""),0,TRUE,330)</f>
        <v>0</v>
      </c>
      <c r="AE121" s="139"/>
      <c r="AF121" s="135" cm="1">
        <f t="array" ref="AF121">_xlfn.IFS(OR(I121="FAIL",K121="FAIL",M121="FAIL",O121="FAIL",Q121="FAIL",AE121="No",AE121="NO",AE121="no",AE121="n",AE121="N",AE121=""),0,TRUE,100)</f>
        <v>0</v>
      </c>
      <c r="AG121" s="71"/>
      <c r="AH121" s="70"/>
      <c r="AI121" s="139"/>
      <c r="AJ121" s="135" cm="1">
        <f t="array" ref="AJ121">_xlfn.IFS(OR(I121="FAIL",K121="FAIL",M121="FAIL",O121="FAIL",Q121="FAIL",AI121="No",AI121="NO",AI121="no",AI121="n",AI121="N",AI121=""),0,TRUE,500)</f>
        <v>0</v>
      </c>
      <c r="AK121" s="139"/>
      <c r="AL121" s="149"/>
      <c r="AM121" s="139"/>
      <c r="AN121" s="73"/>
      <c r="AO121" s="72"/>
      <c r="AP121" s="154"/>
      <c r="AQ121" s="155"/>
      <c r="AR121" s="128" cm="1">
        <f t="array" ref="AR121">_xlfn.IFS(OR(I121="FAIL",K121="FAIL",M121="FAIL",O121="FAIL",Q121="FAIL"),0,TRUE,(X121*AQ121))</f>
        <v>0</v>
      </c>
      <c r="AS121" s="132" cm="1">
        <f t="array" ref="AS121">_xlfn.IFS(AR121&gt;0,(AP121/AR121),TRUE,0)</f>
        <v>0</v>
      </c>
      <c r="AT121" s="71"/>
      <c r="AU121" s="74"/>
      <c r="AV121" s="116"/>
      <c r="AW121" s="75"/>
      <c r="AX121" s="77"/>
      <c r="AY121" s="123" cm="1">
        <f t="array" ref="AY121">_xlfn.IFS(AV121="YES",400,AV121="MAYBE",200,OR(I121="FAIL",K121="FAIL",M121="FAIL",O121="FAIL",Q121="FAIL",AV121="NO"),0)</f>
        <v>0</v>
      </c>
      <c r="AZ121" s="75"/>
      <c r="BA121" s="74"/>
      <c r="BB121" s="75"/>
      <c r="BC121" s="126">
        <f t="shared" si="1"/>
        <v>0</v>
      </c>
      <c r="BD121" s="76"/>
      <c r="BE121" s="77"/>
      <c r="BF121" s="77"/>
      <c r="BG121" s="77"/>
      <c r="BH121" s="172"/>
      <c r="BI121" s="173"/>
      <c r="BJ121" s="173"/>
      <c r="BK121" s="173"/>
      <c r="BL121" s="173"/>
      <c r="BM121" s="173"/>
      <c r="BN121" s="173"/>
      <c r="BO121" s="173"/>
      <c r="BP121" s="173"/>
      <c r="BQ121" s="174"/>
    </row>
    <row r="122" spans="1:69" ht="15.5" x14ac:dyDescent="0.35">
      <c r="A122" s="141"/>
      <c r="B122" s="141"/>
      <c r="C122" s="139"/>
      <c r="D122" s="141"/>
      <c r="E122" s="139"/>
      <c r="F122" s="69"/>
      <c r="G122" s="70"/>
      <c r="H122" s="141"/>
      <c r="I122" s="135" t="str" cm="1">
        <f t="array" ref="I122">_xlfn.IFS(OR(H122=Topics!$A$2:$A$26),"PASS",OR(H122=Topics!$A$27,H122=""),"FAIL")</f>
        <v>FAIL</v>
      </c>
      <c r="J122" s="147"/>
      <c r="K122" s="135" t="str" cm="1">
        <f t="array" ref="K122">_xlfn.IFS(J122=Audiences!$A$2,"PASS",OR(J122=Audiences!$A$3:$A$4,J122=""),"FAIL")</f>
        <v>FAIL</v>
      </c>
      <c r="L122" s="147"/>
      <c r="M122" s="135" t="str" cm="1">
        <f t="array" ref="M122">_xlfn.IFS(OR(L122=Formats!$A$2:$A$4),"PASS",OR(L122=Formats!$A$5,L122=""),"FAIL")</f>
        <v>FAIL</v>
      </c>
      <c r="N122" s="139"/>
      <c r="O122" s="135" t="str" cm="1">
        <f t="array" ref="O122">_xlfn.IFS(N122="YES","PASS",N122="Yes","PASS",N122="yes","PASS",N122="y","PASS",N122="Y","PASS",N122="NO","FAIL",N122="No","FAIL",N122="no","FAIL",N122="N","FAIL",N122="n","FAIL",N122="","FAIL")</f>
        <v>FAIL</v>
      </c>
      <c r="P122" s="139"/>
      <c r="Q122" s="135" t="str" cm="1">
        <f t="array" ref="Q122">_xlfn.IFS(P122="YES","PASS",P122="Yes","PASS",P122="yes","PASS",P122="y","PASS",P122="Y","PASS",P122="NO","FAIL",P122="No","FAIL",P122="no","FAIL",P122="N","FAIL",P122="n","FAIL",P122="","FAIL")</f>
        <v>FAIL</v>
      </c>
      <c r="R122" s="71"/>
      <c r="S122" s="70"/>
      <c r="T122" s="149"/>
      <c r="U122" s="139"/>
      <c r="V122" s="135" cm="1">
        <f t="array" ref="V122">_xlfn.IFS(OR(I122="FAIL",K122="FAIL",M122="FAIL",O122="FAIL",Q122="FAIL",U122="No",U122="NO",U122="no",U122="n",U122="N",U122=""),0,TRUE,135)</f>
        <v>0</v>
      </c>
      <c r="W122" s="141"/>
      <c r="X122" s="151">
        <v>1</v>
      </c>
      <c r="Y122" s="139"/>
      <c r="Z122" s="135" cm="1">
        <f t="array" ref="Z122">_xlfn.IFS(OR(I122="FAIL",K122="FAIL",M122="FAIL",O122="FAIL",Q122="FAIL",Y122="No",Y122="NO",Y122="no",Y122="n",Y122="N",Y122=""),0,TRUE,135)</f>
        <v>0</v>
      </c>
      <c r="AA122" s="71"/>
      <c r="AB122" s="70"/>
      <c r="AC122" s="139"/>
      <c r="AD122" s="135" cm="1">
        <f t="array" ref="AD122">_xlfn.IFS(OR(I122="FAIL",K122="FAIL",M122="FAIL",O122="FAIL",Q122="FAIL",AC122="No",AC122="NO",AC122="no",AC122="n",AC122="N",AC122=""),0,TRUE,330)</f>
        <v>0</v>
      </c>
      <c r="AE122" s="139"/>
      <c r="AF122" s="135" cm="1">
        <f t="array" ref="AF122">_xlfn.IFS(OR(I122="FAIL",K122="FAIL",M122="FAIL",O122="FAIL",Q122="FAIL",AE122="No",AE122="NO",AE122="no",AE122="n",AE122="N",AE122=""),0,TRUE,100)</f>
        <v>0</v>
      </c>
      <c r="AG122" s="71"/>
      <c r="AH122" s="70"/>
      <c r="AI122" s="139"/>
      <c r="AJ122" s="135" cm="1">
        <f t="array" ref="AJ122">_xlfn.IFS(OR(I122="FAIL",K122="FAIL",M122="FAIL",O122="FAIL",Q122="FAIL",AI122="No",AI122="NO",AI122="no",AI122="n",AI122="N",AI122=""),0,TRUE,500)</f>
        <v>0</v>
      </c>
      <c r="AK122" s="139"/>
      <c r="AL122" s="149"/>
      <c r="AM122" s="139"/>
      <c r="AN122" s="73"/>
      <c r="AO122" s="72"/>
      <c r="AP122" s="154"/>
      <c r="AQ122" s="155"/>
      <c r="AR122" s="128" cm="1">
        <f t="array" ref="AR122">_xlfn.IFS(OR(I122="FAIL",K122="FAIL",M122="FAIL",O122="FAIL",Q122="FAIL"),0,TRUE,(X122*AQ122))</f>
        <v>0</v>
      </c>
      <c r="AS122" s="132" cm="1">
        <f t="array" ref="AS122">_xlfn.IFS(AR122&gt;0,(AP122/AR122),TRUE,0)</f>
        <v>0</v>
      </c>
      <c r="AT122" s="71"/>
      <c r="AU122" s="74"/>
      <c r="AV122" s="116"/>
      <c r="AW122" s="75"/>
      <c r="AX122" s="77"/>
      <c r="AY122" s="123" cm="1">
        <f t="array" ref="AY122">_xlfn.IFS(AV122="YES",400,AV122="MAYBE",200,OR(I122="FAIL",K122="FAIL",M122="FAIL",O122="FAIL",Q122="FAIL",AV122="NO"),0)</f>
        <v>0</v>
      </c>
      <c r="AZ122" s="75"/>
      <c r="BA122" s="74"/>
      <c r="BB122" s="75"/>
      <c r="BC122" s="126">
        <f t="shared" si="1"/>
        <v>0</v>
      </c>
      <c r="BD122" s="76"/>
      <c r="BE122" s="77"/>
      <c r="BF122" s="77"/>
      <c r="BG122" s="77"/>
      <c r="BH122" s="172"/>
      <c r="BI122" s="173"/>
      <c r="BJ122" s="173"/>
      <c r="BK122" s="173"/>
      <c r="BL122" s="173"/>
      <c r="BM122" s="173"/>
      <c r="BN122" s="173"/>
      <c r="BO122" s="173"/>
      <c r="BP122" s="173"/>
      <c r="BQ122" s="174"/>
    </row>
    <row r="123" spans="1:69" ht="15.5" x14ac:dyDescent="0.35">
      <c r="A123" s="141"/>
      <c r="B123" s="141"/>
      <c r="C123" s="139"/>
      <c r="D123" s="141"/>
      <c r="E123" s="139"/>
      <c r="F123" s="69"/>
      <c r="G123" s="70"/>
      <c r="H123" s="141"/>
      <c r="I123" s="135" t="str" cm="1">
        <f t="array" ref="I123">_xlfn.IFS(OR(H123=Topics!$A$2:$A$26),"PASS",OR(H123=Topics!$A$27,H123=""),"FAIL")</f>
        <v>FAIL</v>
      </c>
      <c r="J123" s="147"/>
      <c r="K123" s="135" t="str" cm="1">
        <f t="array" ref="K123">_xlfn.IFS(J123=Audiences!$A$2,"PASS",OR(J123=Audiences!$A$3:$A$4,J123=""),"FAIL")</f>
        <v>FAIL</v>
      </c>
      <c r="L123" s="147"/>
      <c r="M123" s="135" t="str" cm="1">
        <f t="array" ref="M123">_xlfn.IFS(OR(L123=Formats!$A$2:$A$4),"PASS",OR(L123=Formats!$A$5,L123=""),"FAIL")</f>
        <v>FAIL</v>
      </c>
      <c r="N123" s="139"/>
      <c r="O123" s="135" t="str" cm="1">
        <f t="array" ref="O123">_xlfn.IFS(N123="YES","PASS",N123="Yes","PASS",N123="yes","PASS",N123="y","PASS",N123="Y","PASS",N123="NO","FAIL",N123="No","FAIL",N123="no","FAIL",N123="N","FAIL",N123="n","FAIL",N123="","FAIL")</f>
        <v>FAIL</v>
      </c>
      <c r="P123" s="139"/>
      <c r="Q123" s="135" t="str" cm="1">
        <f t="array" ref="Q123">_xlfn.IFS(P123="YES","PASS",P123="Yes","PASS",P123="yes","PASS",P123="y","PASS",P123="Y","PASS",P123="NO","FAIL",P123="No","FAIL",P123="no","FAIL",P123="N","FAIL",P123="n","FAIL",P123="","FAIL")</f>
        <v>FAIL</v>
      </c>
      <c r="R123" s="71"/>
      <c r="S123" s="70"/>
      <c r="T123" s="149"/>
      <c r="U123" s="139"/>
      <c r="V123" s="135" cm="1">
        <f t="array" ref="V123">_xlfn.IFS(OR(I123="FAIL",K123="FAIL",M123="FAIL",O123="FAIL",Q123="FAIL",U123="No",U123="NO",U123="no",U123="n",U123="N",U123=""),0,TRUE,135)</f>
        <v>0</v>
      </c>
      <c r="W123" s="141"/>
      <c r="X123" s="151">
        <v>1</v>
      </c>
      <c r="Y123" s="139"/>
      <c r="Z123" s="135" cm="1">
        <f t="array" ref="Z123">_xlfn.IFS(OR(I123="FAIL",K123="FAIL",M123="FAIL",O123="FAIL",Q123="FAIL",Y123="No",Y123="NO",Y123="no",Y123="n",Y123="N",Y123=""),0,TRUE,135)</f>
        <v>0</v>
      </c>
      <c r="AA123" s="71"/>
      <c r="AB123" s="70"/>
      <c r="AC123" s="139"/>
      <c r="AD123" s="135" cm="1">
        <f t="array" ref="AD123">_xlfn.IFS(OR(I123="FAIL",K123="FAIL",M123="FAIL",O123="FAIL",Q123="FAIL",AC123="No",AC123="NO",AC123="no",AC123="n",AC123="N",AC123=""),0,TRUE,330)</f>
        <v>0</v>
      </c>
      <c r="AE123" s="139"/>
      <c r="AF123" s="135" cm="1">
        <f t="array" ref="AF123">_xlfn.IFS(OR(I123="FAIL",K123="FAIL",M123="FAIL",O123="FAIL",Q123="FAIL",AE123="No",AE123="NO",AE123="no",AE123="n",AE123="N",AE123=""),0,TRUE,100)</f>
        <v>0</v>
      </c>
      <c r="AG123" s="71"/>
      <c r="AH123" s="70"/>
      <c r="AI123" s="139"/>
      <c r="AJ123" s="135" cm="1">
        <f t="array" ref="AJ123">_xlfn.IFS(OR(I123="FAIL",K123="FAIL",M123="FAIL",O123="FAIL",Q123="FAIL",AI123="No",AI123="NO",AI123="no",AI123="n",AI123="N",AI123=""),0,TRUE,500)</f>
        <v>0</v>
      </c>
      <c r="AK123" s="139"/>
      <c r="AL123" s="149"/>
      <c r="AM123" s="139"/>
      <c r="AN123" s="73"/>
      <c r="AO123" s="72"/>
      <c r="AP123" s="154"/>
      <c r="AQ123" s="155"/>
      <c r="AR123" s="128" cm="1">
        <f t="array" ref="AR123">_xlfn.IFS(OR(I123="FAIL",K123="FAIL",M123="FAIL",O123="FAIL",Q123="FAIL"),0,TRUE,(X123*AQ123))</f>
        <v>0</v>
      </c>
      <c r="AS123" s="132" cm="1">
        <f t="array" ref="AS123">_xlfn.IFS(AR123&gt;0,(AP123/AR123),TRUE,0)</f>
        <v>0</v>
      </c>
      <c r="AT123" s="71"/>
      <c r="AU123" s="74"/>
      <c r="AV123" s="116"/>
      <c r="AW123" s="75"/>
      <c r="AX123" s="77"/>
      <c r="AY123" s="123" cm="1">
        <f t="array" ref="AY123">_xlfn.IFS(AV123="YES",400,AV123="MAYBE",200,OR(I123="FAIL",K123="FAIL",M123="FAIL",O123="FAIL",Q123="FAIL",AV123="NO"),0)</f>
        <v>0</v>
      </c>
      <c r="AZ123" s="75"/>
      <c r="BA123" s="74"/>
      <c r="BB123" s="75"/>
      <c r="BC123" s="126">
        <f t="shared" si="1"/>
        <v>0</v>
      </c>
      <c r="BD123" s="76"/>
      <c r="BE123" s="77"/>
      <c r="BF123" s="77"/>
      <c r="BG123" s="77"/>
      <c r="BH123" s="172"/>
      <c r="BI123" s="173"/>
      <c r="BJ123" s="173"/>
      <c r="BK123" s="173"/>
      <c r="BL123" s="173"/>
      <c r="BM123" s="173"/>
      <c r="BN123" s="173"/>
      <c r="BO123" s="173"/>
      <c r="BP123" s="173"/>
      <c r="BQ123" s="174"/>
    </row>
    <row r="124" spans="1:69" ht="15.5" x14ac:dyDescent="0.35">
      <c r="A124" s="141"/>
      <c r="B124" s="141"/>
      <c r="C124" s="139"/>
      <c r="D124" s="141"/>
      <c r="E124" s="139"/>
      <c r="F124" s="69"/>
      <c r="G124" s="70"/>
      <c r="H124" s="141"/>
      <c r="I124" s="135" t="str" cm="1">
        <f t="array" ref="I124">_xlfn.IFS(OR(H124=Topics!$A$2:$A$26),"PASS",OR(H124=Topics!$A$27,H124=""),"FAIL")</f>
        <v>FAIL</v>
      </c>
      <c r="J124" s="147"/>
      <c r="K124" s="135" t="str" cm="1">
        <f t="array" ref="K124">_xlfn.IFS(J124=Audiences!$A$2,"PASS",OR(J124=Audiences!$A$3:$A$4,J124=""),"FAIL")</f>
        <v>FAIL</v>
      </c>
      <c r="L124" s="147"/>
      <c r="M124" s="135" t="str" cm="1">
        <f t="array" ref="M124">_xlfn.IFS(OR(L124=Formats!$A$2:$A$4),"PASS",OR(L124=Formats!$A$5,L124=""),"FAIL")</f>
        <v>FAIL</v>
      </c>
      <c r="N124" s="139"/>
      <c r="O124" s="135" t="str" cm="1">
        <f t="array" ref="O124">_xlfn.IFS(N124="YES","PASS",N124="Yes","PASS",N124="yes","PASS",N124="y","PASS",N124="Y","PASS",N124="NO","FAIL",N124="No","FAIL",N124="no","FAIL",N124="N","FAIL",N124="n","FAIL",N124="","FAIL")</f>
        <v>FAIL</v>
      </c>
      <c r="P124" s="139"/>
      <c r="Q124" s="135" t="str" cm="1">
        <f t="array" ref="Q124">_xlfn.IFS(P124="YES","PASS",P124="Yes","PASS",P124="yes","PASS",P124="y","PASS",P124="Y","PASS",P124="NO","FAIL",P124="No","FAIL",P124="no","FAIL",P124="N","FAIL",P124="n","FAIL",P124="","FAIL")</f>
        <v>FAIL</v>
      </c>
      <c r="R124" s="71"/>
      <c r="S124" s="70"/>
      <c r="T124" s="149"/>
      <c r="U124" s="139"/>
      <c r="V124" s="135" cm="1">
        <f t="array" ref="V124">_xlfn.IFS(OR(I124="FAIL",K124="FAIL",M124="FAIL",O124="FAIL",Q124="FAIL",U124="No",U124="NO",U124="no",U124="n",U124="N",U124=""),0,TRUE,135)</f>
        <v>0</v>
      </c>
      <c r="W124" s="141"/>
      <c r="X124" s="151">
        <v>1</v>
      </c>
      <c r="Y124" s="139"/>
      <c r="Z124" s="135" cm="1">
        <f t="array" ref="Z124">_xlfn.IFS(OR(I124="FAIL",K124="FAIL",M124="FAIL",O124="FAIL",Q124="FAIL",Y124="No",Y124="NO",Y124="no",Y124="n",Y124="N",Y124=""),0,TRUE,135)</f>
        <v>0</v>
      </c>
      <c r="AA124" s="71"/>
      <c r="AB124" s="70"/>
      <c r="AC124" s="139"/>
      <c r="AD124" s="135" cm="1">
        <f t="array" ref="AD124">_xlfn.IFS(OR(I124="FAIL",K124="FAIL",M124="FAIL",O124="FAIL",Q124="FAIL",AC124="No",AC124="NO",AC124="no",AC124="n",AC124="N",AC124=""),0,TRUE,330)</f>
        <v>0</v>
      </c>
      <c r="AE124" s="139"/>
      <c r="AF124" s="135" cm="1">
        <f t="array" ref="AF124">_xlfn.IFS(OR(I124="FAIL",K124="FAIL",M124="FAIL",O124="FAIL",Q124="FAIL",AE124="No",AE124="NO",AE124="no",AE124="n",AE124="N",AE124=""),0,TRUE,100)</f>
        <v>0</v>
      </c>
      <c r="AG124" s="71"/>
      <c r="AH124" s="70"/>
      <c r="AI124" s="139"/>
      <c r="AJ124" s="135" cm="1">
        <f t="array" ref="AJ124">_xlfn.IFS(OR(I124="FAIL",K124="FAIL",M124="FAIL",O124="FAIL",Q124="FAIL",AI124="No",AI124="NO",AI124="no",AI124="n",AI124="N",AI124=""),0,TRUE,500)</f>
        <v>0</v>
      </c>
      <c r="AK124" s="139"/>
      <c r="AL124" s="149"/>
      <c r="AM124" s="139"/>
      <c r="AN124" s="73"/>
      <c r="AO124" s="72"/>
      <c r="AP124" s="154"/>
      <c r="AQ124" s="155"/>
      <c r="AR124" s="128" cm="1">
        <f t="array" ref="AR124">_xlfn.IFS(OR(I124="FAIL",K124="FAIL",M124="FAIL",O124="FAIL",Q124="FAIL"),0,TRUE,(X124*AQ124))</f>
        <v>0</v>
      </c>
      <c r="AS124" s="132" cm="1">
        <f t="array" ref="AS124">_xlfn.IFS(AR124&gt;0,(AP124/AR124),TRUE,0)</f>
        <v>0</v>
      </c>
      <c r="AT124" s="71"/>
      <c r="AU124" s="74"/>
      <c r="AV124" s="116"/>
      <c r="AW124" s="75"/>
      <c r="AX124" s="77"/>
      <c r="AY124" s="123" cm="1">
        <f t="array" ref="AY124">_xlfn.IFS(AV124="YES",400,AV124="MAYBE",200,OR(I124="FAIL",K124="FAIL",M124="FAIL",O124="FAIL",Q124="FAIL",AV124="NO"),0)</f>
        <v>0</v>
      </c>
      <c r="AZ124" s="75"/>
      <c r="BA124" s="74"/>
      <c r="BB124" s="75"/>
      <c r="BC124" s="126">
        <f t="shared" si="1"/>
        <v>0</v>
      </c>
      <c r="BD124" s="76"/>
      <c r="BE124" s="77"/>
      <c r="BF124" s="77"/>
      <c r="BG124" s="77"/>
      <c r="BH124" s="172"/>
      <c r="BI124" s="173"/>
      <c r="BJ124" s="173"/>
      <c r="BK124" s="173"/>
      <c r="BL124" s="173"/>
      <c r="BM124" s="173"/>
      <c r="BN124" s="173"/>
      <c r="BO124" s="173"/>
      <c r="BP124" s="173"/>
      <c r="BQ124" s="174"/>
    </row>
    <row r="125" spans="1:69" ht="15.5" x14ac:dyDescent="0.35">
      <c r="A125" s="141"/>
      <c r="B125" s="141"/>
      <c r="C125" s="139"/>
      <c r="D125" s="141"/>
      <c r="E125" s="139"/>
      <c r="F125" s="69"/>
      <c r="G125" s="70"/>
      <c r="H125" s="141"/>
      <c r="I125" s="135" t="str" cm="1">
        <f t="array" ref="I125">_xlfn.IFS(OR(H125=Topics!$A$2:$A$26),"PASS",OR(H125=Topics!$A$27,H125=""),"FAIL")</f>
        <v>FAIL</v>
      </c>
      <c r="J125" s="147"/>
      <c r="K125" s="135" t="str" cm="1">
        <f t="array" ref="K125">_xlfn.IFS(J125=Audiences!$A$2,"PASS",OR(J125=Audiences!$A$3:$A$4,J125=""),"FAIL")</f>
        <v>FAIL</v>
      </c>
      <c r="L125" s="147"/>
      <c r="M125" s="135" t="str" cm="1">
        <f t="array" ref="M125">_xlfn.IFS(OR(L125=Formats!$A$2:$A$4),"PASS",OR(L125=Formats!$A$5,L125=""),"FAIL")</f>
        <v>FAIL</v>
      </c>
      <c r="N125" s="139"/>
      <c r="O125" s="135" t="str" cm="1">
        <f t="array" ref="O125">_xlfn.IFS(N125="YES","PASS",N125="Yes","PASS",N125="yes","PASS",N125="y","PASS",N125="Y","PASS",N125="NO","FAIL",N125="No","FAIL",N125="no","FAIL",N125="N","FAIL",N125="n","FAIL",N125="","FAIL")</f>
        <v>FAIL</v>
      </c>
      <c r="P125" s="139"/>
      <c r="Q125" s="135" t="str" cm="1">
        <f t="array" ref="Q125">_xlfn.IFS(P125="YES","PASS",P125="Yes","PASS",P125="yes","PASS",P125="y","PASS",P125="Y","PASS",P125="NO","FAIL",P125="No","FAIL",P125="no","FAIL",P125="N","FAIL",P125="n","FAIL",P125="","FAIL")</f>
        <v>FAIL</v>
      </c>
      <c r="R125" s="71"/>
      <c r="S125" s="70"/>
      <c r="T125" s="149"/>
      <c r="U125" s="139"/>
      <c r="V125" s="135" cm="1">
        <f t="array" ref="V125">_xlfn.IFS(OR(I125="FAIL",K125="FAIL",M125="FAIL",O125="FAIL",Q125="FAIL",U125="No",U125="NO",U125="no",U125="n",U125="N",U125=""),0,TRUE,135)</f>
        <v>0</v>
      </c>
      <c r="W125" s="141"/>
      <c r="X125" s="151">
        <v>1</v>
      </c>
      <c r="Y125" s="139"/>
      <c r="Z125" s="135" cm="1">
        <f t="array" ref="Z125">_xlfn.IFS(OR(I125="FAIL",K125="FAIL",M125="FAIL",O125="FAIL",Q125="FAIL",Y125="No",Y125="NO",Y125="no",Y125="n",Y125="N",Y125=""),0,TRUE,135)</f>
        <v>0</v>
      </c>
      <c r="AA125" s="71"/>
      <c r="AB125" s="70"/>
      <c r="AC125" s="139"/>
      <c r="AD125" s="135" cm="1">
        <f t="array" ref="AD125">_xlfn.IFS(OR(I125="FAIL",K125="FAIL",M125="FAIL",O125="FAIL",Q125="FAIL",AC125="No",AC125="NO",AC125="no",AC125="n",AC125="N",AC125=""),0,TRUE,330)</f>
        <v>0</v>
      </c>
      <c r="AE125" s="139"/>
      <c r="AF125" s="135" cm="1">
        <f t="array" ref="AF125">_xlfn.IFS(OR(I125="FAIL",K125="FAIL",M125="FAIL",O125="FAIL",Q125="FAIL",AE125="No",AE125="NO",AE125="no",AE125="n",AE125="N",AE125=""),0,TRUE,100)</f>
        <v>0</v>
      </c>
      <c r="AG125" s="71"/>
      <c r="AH125" s="70"/>
      <c r="AI125" s="139"/>
      <c r="AJ125" s="135" cm="1">
        <f t="array" ref="AJ125">_xlfn.IFS(OR(I125="FAIL",K125="FAIL",M125="FAIL",O125="FAIL",Q125="FAIL",AI125="No",AI125="NO",AI125="no",AI125="n",AI125="N",AI125=""),0,TRUE,500)</f>
        <v>0</v>
      </c>
      <c r="AK125" s="139"/>
      <c r="AL125" s="149"/>
      <c r="AM125" s="139"/>
      <c r="AN125" s="73"/>
      <c r="AO125" s="72"/>
      <c r="AP125" s="154"/>
      <c r="AQ125" s="155"/>
      <c r="AR125" s="128" cm="1">
        <f t="array" ref="AR125">_xlfn.IFS(OR(I125="FAIL",K125="FAIL",M125="FAIL",O125="FAIL",Q125="FAIL"),0,TRUE,(X125*AQ125))</f>
        <v>0</v>
      </c>
      <c r="AS125" s="132" cm="1">
        <f t="array" ref="AS125">_xlfn.IFS(AR125&gt;0,(AP125/AR125),TRUE,0)</f>
        <v>0</v>
      </c>
      <c r="AT125" s="71"/>
      <c r="AU125" s="74"/>
      <c r="AV125" s="116"/>
      <c r="AW125" s="75"/>
      <c r="AX125" s="77"/>
      <c r="AY125" s="123" cm="1">
        <f t="array" ref="AY125">_xlfn.IFS(AV125="YES",400,AV125="MAYBE",200,OR(I125="FAIL",K125="FAIL",M125="FAIL",O125="FAIL",Q125="FAIL",AV125="NO"),0)</f>
        <v>0</v>
      </c>
      <c r="AZ125" s="75"/>
      <c r="BA125" s="74"/>
      <c r="BB125" s="75"/>
      <c r="BC125" s="126">
        <f t="shared" si="1"/>
        <v>0</v>
      </c>
      <c r="BD125" s="76"/>
      <c r="BE125" s="77"/>
      <c r="BF125" s="77"/>
      <c r="BG125" s="77"/>
      <c r="BH125" s="172"/>
      <c r="BI125" s="173"/>
      <c r="BJ125" s="173"/>
      <c r="BK125" s="173"/>
      <c r="BL125" s="173"/>
      <c r="BM125" s="173"/>
      <c r="BN125" s="173"/>
      <c r="BO125" s="173"/>
      <c r="BP125" s="173"/>
      <c r="BQ125" s="174"/>
    </row>
    <row r="126" spans="1:69" ht="15.5" x14ac:dyDescent="0.35">
      <c r="A126" s="141"/>
      <c r="B126" s="141"/>
      <c r="C126" s="139"/>
      <c r="D126" s="141"/>
      <c r="E126" s="139"/>
      <c r="F126" s="69"/>
      <c r="G126" s="70"/>
      <c r="H126" s="141"/>
      <c r="I126" s="135" t="str" cm="1">
        <f t="array" ref="I126">_xlfn.IFS(OR(H126=Topics!$A$2:$A$26),"PASS",OR(H126=Topics!$A$27,H126=""),"FAIL")</f>
        <v>FAIL</v>
      </c>
      <c r="J126" s="147"/>
      <c r="K126" s="135" t="str" cm="1">
        <f t="array" ref="K126">_xlfn.IFS(J126=Audiences!$A$2,"PASS",OR(J126=Audiences!$A$3:$A$4,J126=""),"FAIL")</f>
        <v>FAIL</v>
      </c>
      <c r="L126" s="147"/>
      <c r="M126" s="135" t="str" cm="1">
        <f t="array" ref="M126">_xlfn.IFS(OR(L126=Formats!$A$2:$A$4),"PASS",OR(L126=Formats!$A$5,L126=""),"FAIL")</f>
        <v>FAIL</v>
      </c>
      <c r="N126" s="139"/>
      <c r="O126" s="135" t="str" cm="1">
        <f t="array" ref="O126">_xlfn.IFS(N126="YES","PASS",N126="Yes","PASS",N126="yes","PASS",N126="y","PASS",N126="Y","PASS",N126="NO","FAIL",N126="No","FAIL",N126="no","FAIL",N126="N","FAIL",N126="n","FAIL",N126="","FAIL")</f>
        <v>FAIL</v>
      </c>
      <c r="P126" s="139"/>
      <c r="Q126" s="135" t="str" cm="1">
        <f t="array" ref="Q126">_xlfn.IFS(P126="YES","PASS",P126="Yes","PASS",P126="yes","PASS",P126="y","PASS",P126="Y","PASS",P126="NO","FAIL",P126="No","FAIL",P126="no","FAIL",P126="N","FAIL",P126="n","FAIL",P126="","FAIL")</f>
        <v>FAIL</v>
      </c>
      <c r="R126" s="71"/>
      <c r="S126" s="70"/>
      <c r="T126" s="149"/>
      <c r="U126" s="139"/>
      <c r="V126" s="135" cm="1">
        <f t="array" ref="V126">_xlfn.IFS(OR(I126="FAIL",K126="FAIL",M126="FAIL",O126="FAIL",Q126="FAIL",U126="No",U126="NO",U126="no",U126="n",U126="N",U126=""),0,TRUE,135)</f>
        <v>0</v>
      </c>
      <c r="W126" s="141"/>
      <c r="X126" s="151">
        <v>1</v>
      </c>
      <c r="Y126" s="139"/>
      <c r="Z126" s="135" cm="1">
        <f t="array" ref="Z126">_xlfn.IFS(OR(I126="FAIL",K126="FAIL",M126="FAIL",O126="FAIL",Q126="FAIL",Y126="No",Y126="NO",Y126="no",Y126="n",Y126="N",Y126=""),0,TRUE,135)</f>
        <v>0</v>
      </c>
      <c r="AA126" s="71"/>
      <c r="AB126" s="70"/>
      <c r="AC126" s="139"/>
      <c r="AD126" s="135" cm="1">
        <f t="array" ref="AD126">_xlfn.IFS(OR(I126="FAIL",K126="FAIL",M126="FAIL",O126="FAIL",Q126="FAIL",AC126="No",AC126="NO",AC126="no",AC126="n",AC126="N",AC126=""),0,TRUE,330)</f>
        <v>0</v>
      </c>
      <c r="AE126" s="139"/>
      <c r="AF126" s="135" cm="1">
        <f t="array" ref="AF126">_xlfn.IFS(OR(I126="FAIL",K126="FAIL",M126="FAIL",O126="FAIL",Q126="FAIL",AE126="No",AE126="NO",AE126="no",AE126="n",AE126="N",AE126=""),0,TRUE,100)</f>
        <v>0</v>
      </c>
      <c r="AG126" s="71"/>
      <c r="AH126" s="70"/>
      <c r="AI126" s="139"/>
      <c r="AJ126" s="135" cm="1">
        <f t="array" ref="AJ126">_xlfn.IFS(OR(I126="FAIL",K126="FAIL",M126="FAIL",O126="FAIL",Q126="FAIL",AI126="No",AI126="NO",AI126="no",AI126="n",AI126="N",AI126=""),0,TRUE,500)</f>
        <v>0</v>
      </c>
      <c r="AK126" s="139"/>
      <c r="AL126" s="149"/>
      <c r="AM126" s="139"/>
      <c r="AN126" s="73"/>
      <c r="AO126" s="72"/>
      <c r="AP126" s="154"/>
      <c r="AQ126" s="155"/>
      <c r="AR126" s="128" cm="1">
        <f t="array" ref="AR126">_xlfn.IFS(OR(I126="FAIL",K126="FAIL",M126="FAIL",O126="FAIL",Q126="FAIL"),0,TRUE,(X126*AQ126))</f>
        <v>0</v>
      </c>
      <c r="AS126" s="132" cm="1">
        <f t="array" ref="AS126">_xlfn.IFS(AR126&gt;0,(AP126/AR126),TRUE,0)</f>
        <v>0</v>
      </c>
      <c r="AT126" s="71"/>
      <c r="AU126" s="74"/>
      <c r="AV126" s="116"/>
      <c r="AW126" s="75"/>
      <c r="AX126" s="77"/>
      <c r="AY126" s="123" cm="1">
        <f t="array" ref="AY126">_xlfn.IFS(AV126="YES",400,AV126="MAYBE",200,OR(I126="FAIL",K126="FAIL",M126="FAIL",O126="FAIL",Q126="FAIL",AV126="NO"),0)</f>
        <v>0</v>
      </c>
      <c r="AZ126" s="75"/>
      <c r="BA126" s="74"/>
      <c r="BB126" s="75"/>
      <c r="BC126" s="126">
        <f t="shared" si="1"/>
        <v>0</v>
      </c>
      <c r="BD126" s="76"/>
      <c r="BE126" s="77"/>
      <c r="BF126" s="77"/>
      <c r="BG126" s="77"/>
      <c r="BH126" s="172"/>
      <c r="BI126" s="173"/>
      <c r="BJ126" s="173"/>
      <c r="BK126" s="173"/>
      <c r="BL126" s="173"/>
      <c r="BM126" s="173"/>
      <c r="BN126" s="173"/>
      <c r="BO126" s="173"/>
      <c r="BP126" s="173"/>
      <c r="BQ126" s="174"/>
    </row>
    <row r="127" spans="1:69" ht="15.5" x14ac:dyDescent="0.35">
      <c r="A127" s="141"/>
      <c r="B127" s="141"/>
      <c r="C127" s="139"/>
      <c r="D127" s="141"/>
      <c r="E127" s="139"/>
      <c r="F127" s="69"/>
      <c r="G127" s="70"/>
      <c r="H127" s="141"/>
      <c r="I127" s="135" t="str" cm="1">
        <f t="array" ref="I127">_xlfn.IFS(OR(H127=Topics!$A$2:$A$26),"PASS",OR(H127=Topics!$A$27,H127=""),"FAIL")</f>
        <v>FAIL</v>
      </c>
      <c r="J127" s="147"/>
      <c r="K127" s="135" t="str" cm="1">
        <f t="array" ref="K127">_xlfn.IFS(J127=Audiences!$A$2,"PASS",OR(J127=Audiences!$A$3:$A$4,J127=""),"FAIL")</f>
        <v>FAIL</v>
      </c>
      <c r="L127" s="147"/>
      <c r="M127" s="135" t="str" cm="1">
        <f t="array" ref="M127">_xlfn.IFS(OR(L127=Formats!$A$2:$A$4),"PASS",OR(L127=Formats!$A$5,L127=""),"FAIL")</f>
        <v>FAIL</v>
      </c>
      <c r="N127" s="139"/>
      <c r="O127" s="135" t="str" cm="1">
        <f t="array" ref="O127">_xlfn.IFS(N127="YES","PASS",N127="Yes","PASS",N127="yes","PASS",N127="y","PASS",N127="Y","PASS",N127="NO","FAIL",N127="No","FAIL",N127="no","FAIL",N127="N","FAIL",N127="n","FAIL",N127="","FAIL")</f>
        <v>FAIL</v>
      </c>
      <c r="P127" s="139"/>
      <c r="Q127" s="135" t="str" cm="1">
        <f t="array" ref="Q127">_xlfn.IFS(P127="YES","PASS",P127="Yes","PASS",P127="yes","PASS",P127="y","PASS",P127="Y","PASS",P127="NO","FAIL",P127="No","FAIL",P127="no","FAIL",P127="N","FAIL",P127="n","FAIL",P127="","FAIL")</f>
        <v>FAIL</v>
      </c>
      <c r="R127" s="71"/>
      <c r="S127" s="70"/>
      <c r="T127" s="149"/>
      <c r="U127" s="139"/>
      <c r="V127" s="135" cm="1">
        <f t="array" ref="V127">_xlfn.IFS(OR(I127="FAIL",K127="FAIL",M127="FAIL",O127="FAIL",Q127="FAIL",U127="No",U127="NO",U127="no",U127="n",U127="N",U127=""),0,TRUE,135)</f>
        <v>0</v>
      </c>
      <c r="W127" s="141"/>
      <c r="X127" s="151">
        <v>1</v>
      </c>
      <c r="Y127" s="139"/>
      <c r="Z127" s="135" cm="1">
        <f t="array" ref="Z127">_xlfn.IFS(OR(I127="FAIL",K127="FAIL",M127="FAIL",O127="FAIL",Q127="FAIL",Y127="No",Y127="NO",Y127="no",Y127="n",Y127="N",Y127=""),0,TRUE,135)</f>
        <v>0</v>
      </c>
      <c r="AA127" s="71"/>
      <c r="AB127" s="70"/>
      <c r="AC127" s="139"/>
      <c r="AD127" s="135" cm="1">
        <f t="array" ref="AD127">_xlfn.IFS(OR(I127="FAIL",K127="FAIL",M127="FAIL",O127="FAIL",Q127="FAIL",AC127="No",AC127="NO",AC127="no",AC127="n",AC127="N",AC127=""),0,TRUE,330)</f>
        <v>0</v>
      </c>
      <c r="AE127" s="139"/>
      <c r="AF127" s="135" cm="1">
        <f t="array" ref="AF127">_xlfn.IFS(OR(I127="FAIL",K127="FAIL",M127="FAIL",O127="FAIL",Q127="FAIL",AE127="No",AE127="NO",AE127="no",AE127="n",AE127="N",AE127=""),0,TRUE,100)</f>
        <v>0</v>
      </c>
      <c r="AG127" s="71"/>
      <c r="AH127" s="70"/>
      <c r="AI127" s="139"/>
      <c r="AJ127" s="135" cm="1">
        <f t="array" ref="AJ127">_xlfn.IFS(OR(I127="FAIL",K127="FAIL",M127="FAIL",O127="FAIL",Q127="FAIL",AI127="No",AI127="NO",AI127="no",AI127="n",AI127="N",AI127=""),0,TRUE,500)</f>
        <v>0</v>
      </c>
      <c r="AK127" s="139"/>
      <c r="AL127" s="149"/>
      <c r="AM127" s="139"/>
      <c r="AN127" s="73"/>
      <c r="AO127" s="72"/>
      <c r="AP127" s="154"/>
      <c r="AQ127" s="155"/>
      <c r="AR127" s="128" cm="1">
        <f t="array" ref="AR127">_xlfn.IFS(OR(I127="FAIL",K127="FAIL",M127="FAIL",O127="FAIL",Q127="FAIL"),0,TRUE,(X127*AQ127))</f>
        <v>0</v>
      </c>
      <c r="AS127" s="132" cm="1">
        <f t="array" ref="AS127">_xlfn.IFS(AR127&gt;0,(AP127/AR127),TRUE,0)</f>
        <v>0</v>
      </c>
      <c r="AT127" s="71"/>
      <c r="AU127" s="74"/>
      <c r="AV127" s="116"/>
      <c r="AW127" s="75"/>
      <c r="AX127" s="77"/>
      <c r="AY127" s="123" cm="1">
        <f t="array" ref="AY127">_xlfn.IFS(AV127="YES",400,AV127="MAYBE",200,OR(I127="FAIL",K127="FAIL",M127="FAIL",O127="FAIL",Q127="FAIL",AV127="NO"),0)</f>
        <v>0</v>
      </c>
      <c r="AZ127" s="75"/>
      <c r="BA127" s="74"/>
      <c r="BB127" s="75"/>
      <c r="BC127" s="126">
        <f t="shared" si="1"/>
        <v>0</v>
      </c>
      <c r="BD127" s="76"/>
      <c r="BE127" s="77"/>
      <c r="BF127" s="77"/>
      <c r="BG127" s="77"/>
      <c r="BH127" s="172"/>
      <c r="BI127" s="173"/>
      <c r="BJ127" s="173"/>
      <c r="BK127" s="173"/>
      <c r="BL127" s="173"/>
      <c r="BM127" s="173"/>
      <c r="BN127" s="173"/>
      <c r="BO127" s="173"/>
      <c r="BP127" s="173"/>
      <c r="BQ127" s="174"/>
    </row>
    <row r="128" spans="1:69" ht="15.5" x14ac:dyDescent="0.35">
      <c r="A128" s="141"/>
      <c r="B128" s="141"/>
      <c r="C128" s="139"/>
      <c r="D128" s="141"/>
      <c r="E128" s="139"/>
      <c r="F128" s="69"/>
      <c r="G128" s="70"/>
      <c r="H128" s="141"/>
      <c r="I128" s="135" t="str" cm="1">
        <f t="array" ref="I128">_xlfn.IFS(OR(H128=Topics!$A$2:$A$26),"PASS",OR(H128=Topics!$A$27,H128=""),"FAIL")</f>
        <v>FAIL</v>
      </c>
      <c r="J128" s="147"/>
      <c r="K128" s="135" t="str" cm="1">
        <f t="array" ref="K128">_xlfn.IFS(J128=Audiences!$A$2,"PASS",OR(J128=Audiences!$A$3:$A$4,J128=""),"FAIL")</f>
        <v>FAIL</v>
      </c>
      <c r="L128" s="147"/>
      <c r="M128" s="135" t="str" cm="1">
        <f t="array" ref="M128">_xlfn.IFS(OR(L128=Formats!$A$2:$A$4),"PASS",OR(L128=Formats!$A$5,L128=""),"FAIL")</f>
        <v>FAIL</v>
      </c>
      <c r="N128" s="139"/>
      <c r="O128" s="135" t="str" cm="1">
        <f t="array" ref="O128">_xlfn.IFS(N128="YES","PASS",N128="Yes","PASS",N128="yes","PASS",N128="y","PASS",N128="Y","PASS",N128="NO","FAIL",N128="No","FAIL",N128="no","FAIL",N128="N","FAIL",N128="n","FAIL",N128="","FAIL")</f>
        <v>FAIL</v>
      </c>
      <c r="P128" s="139"/>
      <c r="Q128" s="135" t="str" cm="1">
        <f t="array" ref="Q128">_xlfn.IFS(P128="YES","PASS",P128="Yes","PASS",P128="yes","PASS",P128="y","PASS",P128="Y","PASS",P128="NO","FAIL",P128="No","FAIL",P128="no","FAIL",P128="N","FAIL",P128="n","FAIL",P128="","FAIL")</f>
        <v>FAIL</v>
      </c>
      <c r="R128" s="71"/>
      <c r="S128" s="70"/>
      <c r="T128" s="149"/>
      <c r="U128" s="139"/>
      <c r="V128" s="135" cm="1">
        <f t="array" ref="V128">_xlfn.IFS(OR(I128="FAIL",K128="FAIL",M128="FAIL",O128="FAIL",Q128="FAIL",U128="No",U128="NO",U128="no",U128="n",U128="N",U128=""),0,TRUE,135)</f>
        <v>0</v>
      </c>
      <c r="W128" s="141"/>
      <c r="X128" s="151">
        <v>1</v>
      </c>
      <c r="Y128" s="139"/>
      <c r="Z128" s="135" cm="1">
        <f t="array" ref="Z128">_xlfn.IFS(OR(I128="FAIL",K128="FAIL",M128="FAIL",O128="FAIL",Q128="FAIL",Y128="No",Y128="NO",Y128="no",Y128="n",Y128="N",Y128=""),0,TRUE,135)</f>
        <v>0</v>
      </c>
      <c r="AA128" s="71"/>
      <c r="AB128" s="70"/>
      <c r="AC128" s="139"/>
      <c r="AD128" s="135" cm="1">
        <f t="array" ref="AD128">_xlfn.IFS(OR(I128="FAIL",K128="FAIL",M128="FAIL",O128="FAIL",Q128="FAIL",AC128="No",AC128="NO",AC128="no",AC128="n",AC128="N",AC128=""),0,TRUE,330)</f>
        <v>0</v>
      </c>
      <c r="AE128" s="139"/>
      <c r="AF128" s="135" cm="1">
        <f t="array" ref="AF128">_xlfn.IFS(OR(I128="FAIL",K128="FAIL",M128="FAIL",O128="FAIL",Q128="FAIL",AE128="No",AE128="NO",AE128="no",AE128="n",AE128="N",AE128=""),0,TRUE,100)</f>
        <v>0</v>
      </c>
      <c r="AG128" s="71"/>
      <c r="AH128" s="70"/>
      <c r="AI128" s="139"/>
      <c r="AJ128" s="135" cm="1">
        <f t="array" ref="AJ128">_xlfn.IFS(OR(I128="FAIL",K128="FAIL",M128="FAIL",O128="FAIL",Q128="FAIL",AI128="No",AI128="NO",AI128="no",AI128="n",AI128="N",AI128=""),0,TRUE,500)</f>
        <v>0</v>
      </c>
      <c r="AK128" s="139"/>
      <c r="AL128" s="149"/>
      <c r="AM128" s="139"/>
      <c r="AN128" s="73"/>
      <c r="AO128" s="72"/>
      <c r="AP128" s="154"/>
      <c r="AQ128" s="155"/>
      <c r="AR128" s="128" cm="1">
        <f t="array" ref="AR128">_xlfn.IFS(OR(I128="FAIL",K128="FAIL",M128="FAIL",O128="FAIL",Q128="FAIL"),0,TRUE,(X128*AQ128))</f>
        <v>0</v>
      </c>
      <c r="AS128" s="132" cm="1">
        <f t="array" ref="AS128">_xlfn.IFS(AR128&gt;0,(AP128/AR128),TRUE,0)</f>
        <v>0</v>
      </c>
      <c r="AT128" s="71"/>
      <c r="AU128" s="74"/>
      <c r="AV128" s="116"/>
      <c r="AW128" s="75"/>
      <c r="AX128" s="77"/>
      <c r="AY128" s="123" cm="1">
        <f t="array" ref="AY128">_xlfn.IFS(AV128="YES",400,AV128="MAYBE",200,OR(I128="FAIL",K128="FAIL",M128="FAIL",O128="FAIL",Q128="FAIL",AV128="NO"),0)</f>
        <v>0</v>
      </c>
      <c r="AZ128" s="75"/>
      <c r="BA128" s="74"/>
      <c r="BB128" s="75"/>
      <c r="BC128" s="126">
        <f t="shared" si="1"/>
        <v>0</v>
      </c>
      <c r="BD128" s="76"/>
      <c r="BE128" s="77"/>
      <c r="BF128" s="77"/>
      <c r="BG128" s="77"/>
      <c r="BH128" s="172"/>
      <c r="BI128" s="173"/>
      <c r="BJ128" s="173"/>
      <c r="BK128" s="173"/>
      <c r="BL128" s="173"/>
      <c r="BM128" s="173"/>
      <c r="BN128" s="173"/>
      <c r="BO128" s="173"/>
      <c r="BP128" s="173"/>
      <c r="BQ128" s="174"/>
    </row>
    <row r="129" spans="1:69" ht="15.5" x14ac:dyDescent="0.35">
      <c r="A129" s="141"/>
      <c r="B129" s="141"/>
      <c r="C129" s="139"/>
      <c r="D129" s="141"/>
      <c r="E129" s="139"/>
      <c r="F129" s="69"/>
      <c r="G129" s="70"/>
      <c r="H129" s="141"/>
      <c r="I129" s="135" t="str" cm="1">
        <f t="array" ref="I129">_xlfn.IFS(OR(H129=Topics!$A$2:$A$26),"PASS",OR(H129=Topics!$A$27,H129=""),"FAIL")</f>
        <v>FAIL</v>
      </c>
      <c r="J129" s="147"/>
      <c r="K129" s="135" t="str" cm="1">
        <f t="array" ref="K129">_xlfn.IFS(J129=Audiences!$A$2,"PASS",OR(J129=Audiences!$A$3:$A$4,J129=""),"FAIL")</f>
        <v>FAIL</v>
      </c>
      <c r="L129" s="147"/>
      <c r="M129" s="135" t="str" cm="1">
        <f t="array" ref="M129">_xlfn.IFS(OR(L129=Formats!$A$2:$A$4),"PASS",OR(L129=Formats!$A$5,L129=""),"FAIL")</f>
        <v>FAIL</v>
      </c>
      <c r="N129" s="139"/>
      <c r="O129" s="135" t="str" cm="1">
        <f t="array" ref="O129">_xlfn.IFS(N129="YES","PASS",N129="Yes","PASS",N129="yes","PASS",N129="y","PASS",N129="Y","PASS",N129="NO","FAIL",N129="No","FAIL",N129="no","FAIL",N129="N","FAIL",N129="n","FAIL",N129="","FAIL")</f>
        <v>FAIL</v>
      </c>
      <c r="P129" s="139"/>
      <c r="Q129" s="135" t="str" cm="1">
        <f t="array" ref="Q129">_xlfn.IFS(P129="YES","PASS",P129="Yes","PASS",P129="yes","PASS",P129="y","PASS",P129="Y","PASS",P129="NO","FAIL",P129="No","FAIL",P129="no","FAIL",P129="N","FAIL",P129="n","FAIL",P129="","FAIL")</f>
        <v>FAIL</v>
      </c>
      <c r="R129" s="71"/>
      <c r="S129" s="70"/>
      <c r="T129" s="149"/>
      <c r="U129" s="139"/>
      <c r="V129" s="135" cm="1">
        <f t="array" ref="V129">_xlfn.IFS(OR(I129="FAIL",K129="FAIL",M129="FAIL",O129="FAIL",Q129="FAIL",U129="No",U129="NO",U129="no",U129="n",U129="N",U129=""),0,TRUE,135)</f>
        <v>0</v>
      </c>
      <c r="W129" s="141"/>
      <c r="X129" s="151">
        <v>1</v>
      </c>
      <c r="Y129" s="139"/>
      <c r="Z129" s="135" cm="1">
        <f t="array" ref="Z129">_xlfn.IFS(OR(I129="FAIL",K129="FAIL",M129="FAIL",O129="FAIL",Q129="FAIL",Y129="No",Y129="NO",Y129="no",Y129="n",Y129="N",Y129=""),0,TRUE,135)</f>
        <v>0</v>
      </c>
      <c r="AA129" s="71"/>
      <c r="AB129" s="70"/>
      <c r="AC129" s="139"/>
      <c r="AD129" s="135" cm="1">
        <f t="array" ref="AD129">_xlfn.IFS(OR(I129="FAIL",K129="FAIL",M129="FAIL",O129="FAIL",Q129="FAIL",AC129="No",AC129="NO",AC129="no",AC129="n",AC129="N",AC129=""),0,TRUE,330)</f>
        <v>0</v>
      </c>
      <c r="AE129" s="139"/>
      <c r="AF129" s="135" cm="1">
        <f t="array" ref="AF129">_xlfn.IFS(OR(I129="FAIL",K129="FAIL",M129="FAIL",O129="FAIL",Q129="FAIL",AE129="No",AE129="NO",AE129="no",AE129="n",AE129="N",AE129=""),0,TRUE,100)</f>
        <v>0</v>
      </c>
      <c r="AG129" s="71"/>
      <c r="AH129" s="70"/>
      <c r="AI129" s="139"/>
      <c r="AJ129" s="135" cm="1">
        <f t="array" ref="AJ129">_xlfn.IFS(OR(I129="FAIL",K129="FAIL",M129="FAIL",O129="FAIL",Q129="FAIL",AI129="No",AI129="NO",AI129="no",AI129="n",AI129="N",AI129=""),0,TRUE,500)</f>
        <v>0</v>
      </c>
      <c r="AK129" s="139"/>
      <c r="AL129" s="149"/>
      <c r="AM129" s="139"/>
      <c r="AN129" s="73"/>
      <c r="AO129" s="72"/>
      <c r="AP129" s="154"/>
      <c r="AQ129" s="155"/>
      <c r="AR129" s="128" cm="1">
        <f t="array" ref="AR129">_xlfn.IFS(OR(I129="FAIL",K129="FAIL",M129="FAIL",O129="FAIL",Q129="FAIL"),0,TRUE,(X129*AQ129))</f>
        <v>0</v>
      </c>
      <c r="AS129" s="132" cm="1">
        <f t="array" ref="AS129">_xlfn.IFS(AR129&gt;0,(AP129/AR129),TRUE,0)</f>
        <v>0</v>
      </c>
      <c r="AT129" s="71"/>
      <c r="AU129" s="74"/>
      <c r="AV129" s="116"/>
      <c r="AW129" s="75"/>
      <c r="AX129" s="77"/>
      <c r="AY129" s="123" cm="1">
        <f t="array" ref="AY129">_xlfn.IFS(AV129="YES",400,AV129="MAYBE",200,OR(I129="FAIL",K129="FAIL",M129="FAIL",O129="FAIL",Q129="FAIL",AV129="NO"),0)</f>
        <v>0</v>
      </c>
      <c r="AZ129" s="75"/>
      <c r="BA129" s="74"/>
      <c r="BB129" s="75"/>
      <c r="BC129" s="126">
        <f t="shared" si="1"/>
        <v>0</v>
      </c>
      <c r="BD129" s="76"/>
      <c r="BE129" s="77"/>
      <c r="BF129" s="77"/>
      <c r="BG129" s="77"/>
      <c r="BH129" s="172"/>
      <c r="BI129" s="173"/>
      <c r="BJ129" s="173"/>
      <c r="BK129" s="173"/>
      <c r="BL129" s="173"/>
      <c r="BM129" s="173"/>
      <c r="BN129" s="173"/>
      <c r="BO129" s="173"/>
      <c r="BP129" s="173"/>
      <c r="BQ129" s="174"/>
    </row>
    <row r="130" spans="1:69" ht="16" thickBot="1" x14ac:dyDescent="0.4">
      <c r="A130" s="144"/>
      <c r="B130" s="144"/>
      <c r="C130" s="145"/>
      <c r="D130" s="144"/>
      <c r="E130" s="145"/>
      <c r="F130" s="108"/>
      <c r="G130" s="109"/>
      <c r="H130" s="144"/>
      <c r="I130" s="136" t="str" cm="1">
        <f t="array" ref="I130">_xlfn.IFS(OR(H130=Topics!$A$2:$A$26),"PASS",OR(H130=Topics!$A$27,H130=""),"FAIL")</f>
        <v>FAIL</v>
      </c>
      <c r="J130" s="148"/>
      <c r="K130" s="137" t="str" cm="1">
        <f t="array" ref="K130">_xlfn.IFS(J130=Audiences!$A$2,"PASS",OR(J130=Audiences!$A$3:$A$4,J130=""),"FAIL")</f>
        <v>FAIL</v>
      </c>
      <c r="L130" s="148"/>
      <c r="M130" s="137" t="str" cm="1">
        <f t="array" ref="M130">_xlfn.IFS(OR(L130=Formats!$A$2:$A$4),"PASS",OR(L130=Formats!$A$5,L130=""),"FAIL")</f>
        <v>FAIL</v>
      </c>
      <c r="N130" s="145"/>
      <c r="O130" s="137" t="str" cm="1">
        <f t="array" ref="O130">_xlfn.IFS(N130="YES","PASS",N130="Yes","PASS",N130="yes","PASS",N130="y","PASS",N130="Y","PASS",N130="NO","FAIL",N130="No","FAIL",N130="no","FAIL",N130="N","FAIL",N130="n","FAIL",N130="","FAIL")</f>
        <v>FAIL</v>
      </c>
      <c r="P130" s="145"/>
      <c r="Q130" s="137" t="str" cm="1">
        <f t="array" ref="Q130">_xlfn.IFS(P130="YES","PASS",P130="Yes","PASS",P130="yes","PASS",P130="y","PASS",P130="Y","PASS",P130="NO","FAIL",P130="No","FAIL",P130="no","FAIL",P130="N","FAIL",P130="n","FAIL",P130="","FAIL")</f>
        <v>FAIL</v>
      </c>
      <c r="R130" s="110"/>
      <c r="S130" s="109"/>
      <c r="T130" s="150"/>
      <c r="U130" s="145"/>
      <c r="V130" s="137" cm="1">
        <f t="array" ref="V130">_xlfn.IFS(OR(I130="FAIL",K130="FAIL",M130="FAIL",O130="FAIL",Q130="FAIL",U130="No",U130="NO",U130="no",U130="n",U130="N",U130=""),0,TRUE,135)</f>
        <v>0</v>
      </c>
      <c r="W130" s="144"/>
      <c r="X130" s="152">
        <v>1</v>
      </c>
      <c r="Y130" s="145"/>
      <c r="Z130" s="137" cm="1">
        <f t="array" ref="Z130">_xlfn.IFS(OR(I130="FAIL",K130="FAIL",M130="FAIL",O130="FAIL",Q130="FAIL",Y130="No",Y130="NO",Y130="no",Y130="n",Y130="N",Y130=""),0,TRUE,135)</f>
        <v>0</v>
      </c>
      <c r="AA130" s="110"/>
      <c r="AB130" s="109"/>
      <c r="AC130" s="145"/>
      <c r="AD130" s="137" cm="1">
        <f t="array" ref="AD130">_xlfn.IFS(OR(I130="FAIL",K130="FAIL",M130="FAIL",O130="FAIL",Q130="FAIL",AC130="No",AC130="NO",AC130="no",AC130="n",AC130="N",AC130=""),0,TRUE,330)</f>
        <v>0</v>
      </c>
      <c r="AE130" s="145"/>
      <c r="AF130" s="137" cm="1">
        <f t="array" ref="AF130">_xlfn.IFS(OR(I130="FAIL",K130="FAIL",M130="FAIL",O130="FAIL",Q130="FAIL",AE130="No",AE130="NO",AE130="no",AE130="n",AE130="N",AE130=""),0,TRUE,100)</f>
        <v>0</v>
      </c>
      <c r="AG130" s="110"/>
      <c r="AH130" s="109"/>
      <c r="AI130" s="145"/>
      <c r="AJ130" s="137" cm="1">
        <f t="array" ref="AJ130">_xlfn.IFS(OR(I130="FAIL",K130="FAIL",M130="FAIL",O130="FAIL",Q130="FAIL",AI130="No",AI130="NO",AI130="no",AI130="n",AI130="N",AI130=""),0,TRUE,500)</f>
        <v>0</v>
      </c>
      <c r="AK130" s="145"/>
      <c r="AL130" s="150"/>
      <c r="AM130" s="145"/>
      <c r="AN130" s="111"/>
      <c r="AO130" s="107"/>
      <c r="AP130" s="158"/>
      <c r="AQ130" s="159"/>
      <c r="AR130" s="129" cm="1">
        <f t="array" ref="AR130">_xlfn.IFS(OR(I130="FAIL",K130="FAIL",M130="FAIL",O130="FAIL",Q130="FAIL"),0,TRUE,(X130*AQ130))</f>
        <v>0</v>
      </c>
      <c r="AS130" s="133" cm="1">
        <f t="array" ref="AS130">_xlfn.IFS(AR130&gt;0,(AP130/AR130),TRUE,0)</f>
        <v>0</v>
      </c>
      <c r="AT130" s="110"/>
      <c r="AU130" s="112"/>
      <c r="AV130" s="117"/>
      <c r="AW130" s="113"/>
      <c r="AX130" s="115"/>
      <c r="AY130" s="123" cm="1">
        <f t="array" ref="AY130">_xlfn.IFS(AV130="YES",400,AV130="MAYBE",200,OR(I130="FAIL",K130="FAIL",M130="FAIL",O130="FAIL",Q130="FAIL",AV130="NO"),0)</f>
        <v>0</v>
      </c>
      <c r="AZ130" s="113"/>
      <c r="BA130" s="112"/>
      <c r="BB130" s="113"/>
      <c r="BC130" s="126">
        <f t="shared" si="1"/>
        <v>0</v>
      </c>
      <c r="BD130" s="114"/>
      <c r="BE130" s="115"/>
      <c r="BF130" s="115"/>
      <c r="BG130" s="115"/>
      <c r="BH130" s="175"/>
      <c r="BI130" s="176"/>
      <c r="BJ130" s="176"/>
      <c r="BK130" s="176"/>
      <c r="BL130" s="176"/>
      <c r="BM130" s="176"/>
      <c r="BN130" s="176"/>
      <c r="BO130" s="176"/>
      <c r="BP130" s="176"/>
      <c r="BQ130" s="177"/>
    </row>
    <row r="131" spans="1:69" ht="16" thickTop="1" x14ac:dyDescent="0.35">
      <c r="AP131" s="103"/>
    </row>
    <row r="132" spans="1:69" ht="15.5" x14ac:dyDescent="0.35">
      <c r="AP132" s="103"/>
    </row>
    <row r="133" spans="1:69" ht="26" x14ac:dyDescent="0.6">
      <c r="A133" s="134" t="s">
        <v>78</v>
      </c>
      <c r="B133" s="134" t="e" cm="1">
        <f t="array" ref="B133">ROUND(SUM(BC7:BC131/COUNTIF(BC8:BC130,"&gt;0")),2)</f>
        <v>#DIV/0!</v>
      </c>
      <c r="AP133" s="103"/>
    </row>
    <row r="134" spans="1:69" ht="15.5" x14ac:dyDescent="0.35">
      <c r="AP134" s="103"/>
    </row>
    <row r="135" spans="1:69" ht="26" x14ac:dyDescent="0.6">
      <c r="A135" s="134" t="s">
        <v>79</v>
      </c>
      <c r="B135" s="134" t="e" cm="1">
        <f t="array" ref="B135">ROUND(SUM(AS8:AS131/COUNTIF(AS8:AS131,"&gt;0")),2)</f>
        <v>#DIV/0!</v>
      </c>
      <c r="AP135" s="103"/>
    </row>
    <row r="136" spans="1:69" ht="15.5" x14ac:dyDescent="0.35">
      <c r="AP136" s="103"/>
    </row>
  </sheetData>
  <sheetProtection algorithmName="SHA-512" hashValue="0g37V2bCINbiby1Pzj3RUk9TVHX8uQfDvZn8lC/7Yc3E3/dU21NPnmojTvJGiEqR4t+E6gUBcWk+LFg9ymIkpA==" saltValue="uohas09jGHfHWNcGa6IOnw==" spinCount="100000" sheet="1" objects="1" scenarios="1" selectLockedCells="1"/>
  <mergeCells count="131">
    <mergeCell ref="BH6:BQ6"/>
    <mergeCell ref="A1:F1"/>
    <mergeCell ref="BE1:BQ1"/>
    <mergeCell ref="A3:D3"/>
    <mergeCell ref="AI3:AM3"/>
    <mergeCell ref="BH3:BQ3"/>
    <mergeCell ref="BH5:BQ5"/>
    <mergeCell ref="BH8:BQ8"/>
    <mergeCell ref="BH9:BQ9"/>
    <mergeCell ref="BH10:BQ10"/>
    <mergeCell ref="BH11:BQ11"/>
    <mergeCell ref="BH7:BQ7"/>
    <mergeCell ref="BH12:BQ12"/>
    <mergeCell ref="BH13:BQ13"/>
    <mergeCell ref="BH17:BQ17"/>
    <mergeCell ref="BH18:BQ18"/>
    <mergeCell ref="BH19:BQ19"/>
    <mergeCell ref="BH20:BQ20"/>
    <mergeCell ref="BH21:BQ21"/>
    <mergeCell ref="BH22:BQ22"/>
    <mergeCell ref="BH14:BQ14"/>
    <mergeCell ref="BH15:BQ15"/>
    <mergeCell ref="BH16:BQ16"/>
    <mergeCell ref="BH29:BQ29"/>
    <mergeCell ref="BH30:BQ30"/>
    <mergeCell ref="BH31:BQ31"/>
    <mergeCell ref="BH32:BQ32"/>
    <mergeCell ref="BH33:BQ33"/>
    <mergeCell ref="BH34:BQ34"/>
    <mergeCell ref="BH23:BQ23"/>
    <mergeCell ref="BH24:BQ24"/>
    <mergeCell ref="BH25:BQ25"/>
    <mergeCell ref="BH26:BQ26"/>
    <mergeCell ref="BH27:BQ27"/>
    <mergeCell ref="BH28:BQ28"/>
    <mergeCell ref="BH41:BQ41"/>
    <mergeCell ref="BH42:BQ42"/>
    <mergeCell ref="BH43:BQ43"/>
    <mergeCell ref="BH44:BQ44"/>
    <mergeCell ref="BH45:BQ45"/>
    <mergeCell ref="BH46:BQ46"/>
    <mergeCell ref="BH35:BQ35"/>
    <mergeCell ref="BH36:BQ36"/>
    <mergeCell ref="BH37:BQ37"/>
    <mergeCell ref="BH38:BQ38"/>
    <mergeCell ref="BH39:BQ39"/>
    <mergeCell ref="BH40:BQ40"/>
    <mergeCell ref="BH53:BQ53"/>
    <mergeCell ref="BH54:BQ54"/>
    <mergeCell ref="BH55:BQ55"/>
    <mergeCell ref="BH56:BQ56"/>
    <mergeCell ref="BH57:BQ57"/>
    <mergeCell ref="BH58:BQ58"/>
    <mergeCell ref="BH47:BQ47"/>
    <mergeCell ref="BH48:BQ48"/>
    <mergeCell ref="BH49:BQ49"/>
    <mergeCell ref="BH50:BQ50"/>
    <mergeCell ref="BH51:BQ51"/>
    <mergeCell ref="BH52:BQ52"/>
    <mergeCell ref="BH65:BQ65"/>
    <mergeCell ref="BH66:BQ66"/>
    <mergeCell ref="BH67:BQ67"/>
    <mergeCell ref="BH68:BQ68"/>
    <mergeCell ref="BH69:BQ69"/>
    <mergeCell ref="BH70:BQ70"/>
    <mergeCell ref="BH59:BQ59"/>
    <mergeCell ref="BH60:BQ60"/>
    <mergeCell ref="BH61:BQ61"/>
    <mergeCell ref="BH62:BQ62"/>
    <mergeCell ref="BH63:BQ63"/>
    <mergeCell ref="BH64:BQ64"/>
    <mergeCell ref="BH77:BQ77"/>
    <mergeCell ref="BH78:BQ78"/>
    <mergeCell ref="BH79:BQ79"/>
    <mergeCell ref="BH80:BQ80"/>
    <mergeCell ref="BH81:BQ81"/>
    <mergeCell ref="BH82:BQ82"/>
    <mergeCell ref="BH71:BQ71"/>
    <mergeCell ref="BH72:BQ72"/>
    <mergeCell ref="BH73:BQ73"/>
    <mergeCell ref="BH74:BQ74"/>
    <mergeCell ref="BH75:BQ75"/>
    <mergeCell ref="BH76:BQ76"/>
    <mergeCell ref="BH89:BQ89"/>
    <mergeCell ref="BH90:BQ90"/>
    <mergeCell ref="BH91:BQ91"/>
    <mergeCell ref="BH92:BQ92"/>
    <mergeCell ref="BH93:BQ93"/>
    <mergeCell ref="BH94:BQ94"/>
    <mergeCell ref="BH83:BQ83"/>
    <mergeCell ref="BH84:BQ84"/>
    <mergeCell ref="BH85:BQ85"/>
    <mergeCell ref="BH86:BQ86"/>
    <mergeCell ref="BH87:BQ87"/>
    <mergeCell ref="BH88:BQ88"/>
    <mergeCell ref="BH101:BQ101"/>
    <mergeCell ref="BH102:BQ102"/>
    <mergeCell ref="BH103:BQ103"/>
    <mergeCell ref="BH104:BQ104"/>
    <mergeCell ref="BH105:BQ105"/>
    <mergeCell ref="BH106:BQ106"/>
    <mergeCell ref="BH95:BQ95"/>
    <mergeCell ref="BH96:BQ96"/>
    <mergeCell ref="BH97:BQ97"/>
    <mergeCell ref="BH98:BQ98"/>
    <mergeCell ref="BH99:BQ99"/>
    <mergeCell ref="BH100:BQ100"/>
    <mergeCell ref="BH113:BQ113"/>
    <mergeCell ref="BH114:BQ114"/>
    <mergeCell ref="BH115:BQ115"/>
    <mergeCell ref="BH116:BQ116"/>
    <mergeCell ref="BH117:BQ117"/>
    <mergeCell ref="BH118:BQ118"/>
    <mergeCell ref="BH107:BQ107"/>
    <mergeCell ref="BH108:BQ108"/>
    <mergeCell ref="BH109:BQ109"/>
    <mergeCell ref="BH110:BQ110"/>
    <mergeCell ref="BH111:BQ111"/>
    <mergeCell ref="BH112:BQ112"/>
    <mergeCell ref="BH125:BQ125"/>
    <mergeCell ref="BH126:BQ126"/>
    <mergeCell ref="BH127:BQ127"/>
    <mergeCell ref="BH128:BQ128"/>
    <mergeCell ref="BH129:BQ129"/>
    <mergeCell ref="BH130:BQ130"/>
    <mergeCell ref="BH119:BQ119"/>
    <mergeCell ref="BH120:BQ120"/>
    <mergeCell ref="BH121:BQ121"/>
    <mergeCell ref="BH122:BQ122"/>
    <mergeCell ref="BH123:BQ123"/>
    <mergeCell ref="BH124:BQ124"/>
  </mergeCells>
  <phoneticPr fontId="26" type="noConversion"/>
  <dataValidations count="3">
    <dataValidation type="list" allowBlank="1" showInputMessage="1" showErrorMessage="1" sqref="Q6 E131:E1048576" xr:uid="{D458776F-8FC8-443B-8BC0-96C51B537145}">
      <formula1>#REF!</formula1>
    </dataValidation>
    <dataValidation type="whole" operator="greaterThanOrEqual" allowBlank="1" showInputMessage="1" showErrorMessage="1" sqref="X133:X134 X7:X131" xr:uid="{38373E7A-E8BA-424F-BE6E-3C9B6099FFC8}">
      <formula1>1</formula1>
    </dataValidation>
    <dataValidation type="whole" operator="greaterThan" showInputMessage="1" showErrorMessage="1" sqref="AQ7:AQ17 AQ19:AQ130" xr:uid="{6BF08C83-2C9B-4590-929D-9BF6230AE99B}">
      <formula1>1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679EB27-0F73-4018-BB8A-43BE383174A6}">
          <x14:formula1>
            <xm:f>Topics!$A$1:$A$27</xm:f>
          </x14:formula1>
          <xm:sqref>H131:H1048576</xm:sqref>
        </x14:dataValidation>
        <x14:dataValidation type="list" showInputMessage="1" showErrorMessage="1" xr:uid="{95A12788-4ECD-47A8-8F84-337BBB64E815}">
          <x14:formula1>
            <xm:f>'MISC CHOICES'!$A$1:$A$2</xm:f>
          </x14:formula1>
          <xm:sqref>AI7:AI130 P7:P130 U7:U130 Y7:Y130 AC7:AC130 AE7:AE130</xm:sqref>
        </x14:dataValidation>
        <x14:dataValidation type="list" allowBlank="1" showInputMessage="1" showErrorMessage="1" xr:uid="{E2CBEBE9-9F40-4172-AA23-CD0B1003CE94}">
          <x14:formula1>
            <xm:f>Audiences!$A$2:$A$4</xm:f>
          </x14:formula1>
          <xm:sqref>J1:J1048576</xm:sqref>
        </x14:dataValidation>
        <x14:dataValidation type="list" showInputMessage="1" showErrorMessage="1" xr:uid="{38499F63-14A6-4E84-A108-38026D660C42}">
          <x14:formula1>
            <xm:f>Topics!$A$2:$A$27</xm:f>
          </x14:formula1>
          <xm:sqref>H7:H130</xm:sqref>
        </x14:dataValidation>
        <x14:dataValidation type="list" allowBlank="1" showInputMessage="1" showErrorMessage="1" xr:uid="{8CDAD74E-52E2-409A-AE6C-92F94C504BB9}">
          <x14:formula1>
            <xm:f>'MISC CHOICES'!$A$4:$A$6</xm:f>
          </x14:formula1>
          <xm:sqref>AV7:AV130</xm:sqref>
        </x14:dataValidation>
        <x14:dataValidation type="list" allowBlank="1" showInputMessage="1" showErrorMessage="1" xr:uid="{D28645F0-8B03-41A9-9CA4-16B6E8BC5A05}">
          <x14:formula1>
            <xm:f>'MISC CHOICES'!$A$1:$A$2</xm:f>
          </x14:formula1>
          <xm:sqref>N7:N130</xm:sqref>
        </x14:dataValidation>
        <x14:dataValidation type="list" allowBlank="1" showInputMessage="1" showErrorMessage="1" xr:uid="{65F5CE79-4F0C-4399-9C88-E3A737D68298}">
          <x14:formula1>
            <xm:f>Formats!$A$2:$A$5</xm:f>
          </x14:formula1>
          <xm:sqref>L8:L130</xm:sqref>
        </x14:dataValidation>
        <x14:dataValidation type="list" showInputMessage="1" showErrorMessage="1" xr:uid="{EE8F7CE8-C78A-48BF-BBD1-47D6A18DB4E4}">
          <x14:formula1>
            <xm:f>Formats!$A$2:$A$5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5B77-980D-4B31-BA24-C167FF1AD059}">
  <dimension ref="A1:A27"/>
  <sheetViews>
    <sheetView workbookViewId="0">
      <selection activeCell="A2" sqref="A2:A27"/>
    </sheetView>
  </sheetViews>
  <sheetFormatPr defaultRowHeight="14.5" x14ac:dyDescent="0.35"/>
  <cols>
    <col min="1" max="1" width="71.26953125" customWidth="1"/>
  </cols>
  <sheetData>
    <row r="1" spans="1:1" x14ac:dyDescent="0.35">
      <c r="A1" s="1" t="s">
        <v>0</v>
      </c>
    </row>
    <row r="2" spans="1:1" x14ac:dyDescent="0.35">
      <c r="A2" s="118" t="s">
        <v>7</v>
      </c>
    </row>
    <row r="3" spans="1:1" x14ac:dyDescent="0.35">
      <c r="A3" s="118" t="s">
        <v>5</v>
      </c>
    </row>
    <row r="4" spans="1:1" x14ac:dyDescent="0.35">
      <c r="A4" s="118" t="s">
        <v>1</v>
      </c>
    </row>
    <row r="5" spans="1:1" x14ac:dyDescent="0.35">
      <c r="A5" s="118" t="s">
        <v>59</v>
      </c>
    </row>
    <row r="6" spans="1:1" x14ac:dyDescent="0.35">
      <c r="A6" s="118" t="s">
        <v>59</v>
      </c>
    </row>
    <row r="7" spans="1:1" x14ac:dyDescent="0.35">
      <c r="A7" s="118" t="s">
        <v>13</v>
      </c>
    </row>
    <row r="8" spans="1:1" x14ac:dyDescent="0.35">
      <c r="A8" s="118" t="s">
        <v>62</v>
      </c>
    </row>
    <row r="9" spans="1:1" x14ac:dyDescent="0.35">
      <c r="A9" s="118" t="s">
        <v>16</v>
      </c>
    </row>
    <row r="10" spans="1:1" x14ac:dyDescent="0.35">
      <c r="A10" s="118" t="s">
        <v>17</v>
      </c>
    </row>
    <row r="11" spans="1:1" x14ac:dyDescent="0.35">
      <c r="A11" s="118" t="s">
        <v>10</v>
      </c>
    </row>
    <row r="12" spans="1:1" x14ac:dyDescent="0.35">
      <c r="A12" s="118" t="s">
        <v>12</v>
      </c>
    </row>
    <row r="13" spans="1:1" x14ac:dyDescent="0.35">
      <c r="A13" s="118" t="s">
        <v>15</v>
      </c>
    </row>
    <row r="14" spans="1:1" x14ac:dyDescent="0.35">
      <c r="A14" s="118" t="s">
        <v>11</v>
      </c>
    </row>
    <row r="15" spans="1:1" x14ac:dyDescent="0.35">
      <c r="A15" s="118" t="s">
        <v>4</v>
      </c>
    </row>
    <row r="16" spans="1:1" x14ac:dyDescent="0.35">
      <c r="A16" s="118" t="s">
        <v>63</v>
      </c>
    </row>
    <row r="17" spans="1:1" x14ac:dyDescent="0.35">
      <c r="A17" s="118" t="s">
        <v>64</v>
      </c>
    </row>
    <row r="18" spans="1:1" x14ac:dyDescent="0.35">
      <c r="A18" s="118" t="s">
        <v>2</v>
      </c>
    </row>
    <row r="19" spans="1:1" x14ac:dyDescent="0.35">
      <c r="A19" t="s">
        <v>61</v>
      </c>
    </row>
    <row r="20" spans="1:1" x14ac:dyDescent="0.35">
      <c r="A20" s="118" t="s">
        <v>3</v>
      </c>
    </row>
    <row r="21" spans="1:1" x14ac:dyDescent="0.35">
      <c r="A21" s="118" t="s">
        <v>9</v>
      </c>
    </row>
    <row r="22" spans="1:1" x14ac:dyDescent="0.35">
      <c r="A22" s="118" t="s">
        <v>8</v>
      </c>
    </row>
    <row r="23" spans="1:1" x14ac:dyDescent="0.35">
      <c r="A23" s="118" t="s">
        <v>14</v>
      </c>
    </row>
    <row r="24" spans="1:1" x14ac:dyDescent="0.35">
      <c r="A24" s="118" t="s">
        <v>6</v>
      </c>
    </row>
    <row r="25" spans="1:1" x14ac:dyDescent="0.35">
      <c r="A25" s="118" t="s">
        <v>60</v>
      </c>
    </row>
    <row r="26" spans="1:1" x14ac:dyDescent="0.35">
      <c r="A26" s="118" t="s">
        <v>60</v>
      </c>
    </row>
    <row r="27" spans="1:1" x14ac:dyDescent="0.35">
      <c r="A27" s="118" t="s">
        <v>65</v>
      </c>
    </row>
  </sheetData>
  <sheetProtection algorithmName="SHA-512" hashValue="iD+1MFHFPRc/OgIUJBpDppqRI2n55HKgu4kk2bp++xJSB7/KcdI6fUhHwY1DmxmYl4dFng5ZwiQ/4P6yUqxg1A==" saltValue="om/H+62eS0YPsnGADd+Kv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20C7-9E3A-4E08-A966-CF375CAA3BE8}">
  <dimension ref="A1:F5"/>
  <sheetViews>
    <sheetView workbookViewId="0">
      <selection activeCell="C11" sqref="C11"/>
    </sheetView>
  </sheetViews>
  <sheetFormatPr defaultRowHeight="14.5" x14ac:dyDescent="0.35"/>
  <cols>
    <col min="1" max="1" width="41.1796875" customWidth="1"/>
    <col min="3" max="3" width="51.81640625" customWidth="1"/>
    <col min="4" max="4" width="32.36328125" customWidth="1"/>
  </cols>
  <sheetData>
    <row r="1" spans="1:6" s="161" customFormat="1" x14ac:dyDescent="0.35">
      <c r="A1" s="160" t="s">
        <v>19</v>
      </c>
      <c r="E1" s="160"/>
      <c r="F1" s="160"/>
    </row>
    <row r="2" spans="1:6" s="161" customFormat="1" x14ac:dyDescent="0.35">
      <c r="A2" s="161" t="s">
        <v>69</v>
      </c>
    </row>
    <row r="3" spans="1:6" s="161" customFormat="1" x14ac:dyDescent="0.35">
      <c r="A3" s="161" t="s">
        <v>20</v>
      </c>
    </row>
    <row r="4" spans="1:6" s="161" customFormat="1" x14ac:dyDescent="0.35">
      <c r="A4" s="161" t="s">
        <v>21</v>
      </c>
    </row>
    <row r="5" spans="1:6" s="161" customFormat="1" x14ac:dyDescent="0.35">
      <c r="A5" s="161" t="s">
        <v>18</v>
      </c>
    </row>
  </sheetData>
  <sheetProtection algorithmName="SHA-512" hashValue="2aKYRrZBnuVmBTjQadWEwC/bZVUSw+B7XAFdbnk306oTLXszqUQmiB+2zDVcpIGbH8J004gOT7E3ZLadtAgGFQ==" saltValue="jMjhduMmdB7sWzrd5+9af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6A21-5755-453E-A013-C1E735F8FB3F}">
  <dimension ref="A1:A4"/>
  <sheetViews>
    <sheetView workbookViewId="0">
      <selection activeCell="A2" sqref="A2:A4"/>
    </sheetView>
  </sheetViews>
  <sheetFormatPr defaultRowHeight="14.5" x14ac:dyDescent="0.35"/>
  <cols>
    <col min="1" max="1" width="43.81640625" customWidth="1"/>
  </cols>
  <sheetData>
    <row r="1" spans="1:1" ht="16" customHeight="1" x14ac:dyDescent="0.35">
      <c r="A1" s="1" t="s">
        <v>22</v>
      </c>
    </row>
    <row r="2" spans="1:1" x14ac:dyDescent="0.35">
      <c r="A2" t="s">
        <v>23</v>
      </c>
    </row>
    <row r="3" spans="1:1" x14ac:dyDescent="0.35">
      <c r="A3" t="s">
        <v>24</v>
      </c>
    </row>
    <row r="4" spans="1:1" x14ac:dyDescent="0.35">
      <c r="A4" t="s">
        <v>18</v>
      </c>
    </row>
  </sheetData>
  <sheetProtection algorithmName="SHA-512" hashValue="/YHwAHGBkLaDYJQsVHbivtZq3FrRG78otJBS98/t24G7yQJN5SNPy40yR8vgqbT/QIaNaQKBnTL/Mx+/jL6cfw==" saltValue="QWnptR/CoMW/O8+iQ/6LQ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39A8-CC72-4297-843F-884D3667776B}">
  <dimension ref="A1:A6"/>
  <sheetViews>
    <sheetView workbookViewId="0">
      <selection activeCell="F4" sqref="F4"/>
    </sheetView>
  </sheetViews>
  <sheetFormatPr defaultRowHeight="14.5" x14ac:dyDescent="0.35"/>
  <sheetData>
    <row r="1" spans="1:1" x14ac:dyDescent="0.35">
      <c r="A1" t="s">
        <v>25</v>
      </c>
    </row>
    <row r="2" spans="1:1" x14ac:dyDescent="0.35">
      <c r="A2" t="s">
        <v>26</v>
      </c>
    </row>
    <row r="4" spans="1:1" x14ac:dyDescent="0.35">
      <c r="A4" t="s">
        <v>25</v>
      </c>
    </row>
    <row r="5" spans="1:1" x14ac:dyDescent="0.35">
      <c r="A5" t="s">
        <v>71</v>
      </c>
    </row>
    <row r="6" spans="1:1" x14ac:dyDescent="0.35">
      <c r="A6" t="s">
        <v>26</v>
      </c>
    </row>
  </sheetData>
  <sheetProtection algorithmName="SHA-512" hashValue="ce/iWzMRmRWdBezeq9ACyW3Zl8cRDDkQrHznxcccLsYAho3dpRqHKmFeJIdanIivrt7WFrqXvqScy2uPd2qgwA==" saltValue="30gurSpio0zdjIilajwrv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Course List</vt:lpstr>
      <vt:lpstr>Topics</vt:lpstr>
      <vt:lpstr>Formats</vt:lpstr>
      <vt:lpstr>Audiences</vt:lpstr>
      <vt:lpstr>MISC CHOICES</vt:lpstr>
    </vt:vector>
  </TitlesOfParts>
  <Company>DSHS TSD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Beatty, Donna (DSHS/FFA)</dc:creator>
  <cp:lastModifiedBy>Beatty, Donna (DSHS/FFA)</cp:lastModifiedBy>
  <dcterms:created xsi:type="dcterms:W3CDTF">2025-03-19T18:30:04Z</dcterms:created>
  <dcterms:modified xsi:type="dcterms:W3CDTF">2025-05-19T21:47:02Z</dcterms:modified>
</cp:coreProperties>
</file>