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<sst xmlns="http://schemas.openxmlformats.org/spreadsheetml/2006/main" count="681" uniqueCount="335">
  <si>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</si>
  <si>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</si>
  <si>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</si>
  <si>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</si>
  <si>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</si>
  <si>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</si>
  <si>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</si>
  <si>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</si>
  <si>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</si>
  <si>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</si>
  <si>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</si>
  <si>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</si>
  <si>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</si>
  <si>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</si>
  <si>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</si>
  <si>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</si>
  <si>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</si>
  <si>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</si>
  <si>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</si>
  <si>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</si>
  <si>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</si>
  <si>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</si>
  <si>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</si>
  <si>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</si>
  <si>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</si>
  <si>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</si>
  <si>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</si>
  <si>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</si>
  <si>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</si>
  <si>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</si>
  <si>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</si>
  <si>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</si>
  <si>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</si>
  <si>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</si>
  <si>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</si>
  <si>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</si>
  <si>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</si>
  <si>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</si>
  <si>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</si>
  <si>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</si>
  <si>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</si>
  <si>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</si>
  <si>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</si>
  <si>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</si>
  <si>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</si>
  <si>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</si>
  <si>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</si>
  <si>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</si>
  <si>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</si>
  <si>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</si>
  <si>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</si>
  <si>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</si>
  <si>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</si>
  <si>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</si>
  <si>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</si>
  <si>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</si>
  <si>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</si>
  <si>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</si>
  <si>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</si>
  <si>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</si>
  <si>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</si>
  <si>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</si>
  <si>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</si>
  <si>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</si>
  <si>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</si>
  <si>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</si>
  <si>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</si>
  <si>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</si>
  <si>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</si>
  <si>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</si>
  <si>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</si>
  <si>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</si>
  <si>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</si>
  <si>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</si>
  <si>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</si>
  <si>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</si>
  <si>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</si>
  <si>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</si>
  <si>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</si>
  <si>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</si>
  <si>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</si>
  <si>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</si>
  <si>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</si>
  <si>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</si>
  <si>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</si>
  <si>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</si>
  <si>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</si>
  <si>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</si>
  <si>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</si>
  <si>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</si>
  <si>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</si>
  <si>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</si>
  <si>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</si>
  <si>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</si>
  <si>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</si>
  <si>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</si>
  <si>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</si>
  <si>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</si>
  <si>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</si>
  <si>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</si>
  <si>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</si>
  <si>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</si>
  <si>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</si>
  <si>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</si>
  <si>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</si>
  <si>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</si>
  <si>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</si>
  <si>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</si>
  <si>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</si>
  <si>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</si>
  <si>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</si>
  <si>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</si>
  <si>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</si>
  <si>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</si>
  <si>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</si>
  <si>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</si>
  <si>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</si>
  <si>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</si>
  <si>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</si>
  <si>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</si>
  <si>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</si>
  <si>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</si>
  <si>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</si>
  <si>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</si>
  <si>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</si>
  <si>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</si>
  <si>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</si>
  <si>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</si>
  <si>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</si>
  <si>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</si>
  <si>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</si>
  <si>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</si>
  <si>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</si>
  <si>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</si>
  <si>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</si>
  <si>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</si>
  <si>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</si>
  <si>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</si>
  <si>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</si>
  <si>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</si>
  <si>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</si>
  <si>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</si>
  <si>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</si>
  <si>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</si>
  <si>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</si>
  <si>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</si>
  <si>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</si>
  <si>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</si>
  <si>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</si>
  <si>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</si>
  <si>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</si>
  <si>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</si>
  <si>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</si>
  <si>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</si>
  <si>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</si>
  <si>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</si>
  <si>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</si>
  <si>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</si>
  <si>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</si>
  <si>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</si>
  <si>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</si>
  <si>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</si>
  <si>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</si>
  <si>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</si>
  <si>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</si>
  <si>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</si>
  <si>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</si>
  <si>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</si>
  <si>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</si>
  <si>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</si>
  <si>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</si>
  <si>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</si>
  <si>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</si>
  <si>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</si>
  <si>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</si>
  <si>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</si>
  <si>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</si>
  <si>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</si>
  <si>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</si>
  <si>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</si>
  <si>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</si>
  <si>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</si>
  <si>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</si>
  <si>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</si>
  <si>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</si>
  <si>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</si>
  <si>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</si>
  <si>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</si>
  <si>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</si>
  <si>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</si>
  <si>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</si>
  <si>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</si>
  <si>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</si>
  <si>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</si>
  <si>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</si>
  <si>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</si>
  <si>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</si>
  <si>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</si>
  <si>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</si>
  <si>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</si>
  <si>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</si>
  <si>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</si>
  <si>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</si>
  <si>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</si>
  <si>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</si>
  <si>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</si>
  <si>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</si>
  <si>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</si>
  <si>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</si>
  <si>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</si>
  <si>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</si>
  <si>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</si>
  <si>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</si>
  <si>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</si>
  <si>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</si>
  <si>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</si>
  <si>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</si>
  <si>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</si>
  <si>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</si>
  <si>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</si>
  <si>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</si>
  <si>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</si>
  <si>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</si>
  <si>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</si>
  <si>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</si>
  <si>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</si>
  <si>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</si>
  <si>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</si>
  <si>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</si>
  <si>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</si>
  <si>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</si>
  <si>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</si>
  <si>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</si>
  <si>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</si>
  <si>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</si>
  <si>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</si>
  <si>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</si>
  <si>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</si>
  <si>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</si>
  <si>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</si>
  <si>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</si>
  <si>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</si>
  <si>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</si>
  <si>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</si>
  <si>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</si>
  <si>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</si>
  <si>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</si>
  <si>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</si>
  <si>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</si>
  <si>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</si>
  <si>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</si>
  <si>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</si>
  <si>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</si>
  <si>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</si>
  <si>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</si>
  <si>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</si>
  <si>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</si>
  <si>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</si>
  <si>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</si>
  <si>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</si>
  <si>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</si>
  <si>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</si>
  <si>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</si>
  <si>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</si>
  <si>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</si>
  <si>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</si>
  <si>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</si>
  <si>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</si>
  <si>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</si>
  <si>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</si>
  <si>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</si>
  <si>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</si>
  <si>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</si>
  <si>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</si>
  <si>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</si>
  <si>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</si>
  <si>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</si>
  <si>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</si>
  <si>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</si>
  <si>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</si>
  <si>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</si>
  <si>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</si>
  <si>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</si>
  <si>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</si>
  <si>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</si>
  <si>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</si>
  <si>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</si>
  <si>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</si>
  <si>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</si>
  <si>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</si>
  <si>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</si>
  <si>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</si>
  <si>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</si>
  <si>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</si>
  <si>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</si>
  <si>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</si>
  <si>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</si>
  <si>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</si>
  <si>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</si>
  <si>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</si>
  <si>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</si>
  <si>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</si>
  <si>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</si>
  <si>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</si>
  <si>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</si>
  <si>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</si>
  <si>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</si>
  <si>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</si>
  <si>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</si>
  <si>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</si>
  <si>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</si>
  <si>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</si>
  <si>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</si>
  <si>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</si>
  <si>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</si>
  <si>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</si>
  <si>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</si>
  <si>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</si>
  <si>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</si>
  <si>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</si>
  <si>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</si>
  <si>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</si>
  <si>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</si>
  <si>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</si>
  <si>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</si>
  <si>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</si>
  <si>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</si>
  <si>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</si>
  <si>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</si>
  <si>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</si>
  <si>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</si>
  <si>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</si>
  <si>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</si>
  <si>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Tacoma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</si>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</sst>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23" fillId="0" borderId="0" xfId="0" applyFont="1" applyBorder="1" applyAlignment="1">
      <alignment vertical="center"/>
    </xf>
    <xf numFmtId="0" fontId="23" fillId="0" borderId="0" xfId="0" applyFont="1" applyBorder="1" applyAlignment="1">
      <alignment horizontal="center" vertical="center"/>
    </xf>
    <xf numFmtId="0" fontId="23" fillId="0" borderId="0" xfId="0" applyFont="1" applyFill="1" applyBorder="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38" fillId="0" borderId="0" xfId="0" applyFont="1" applyAlignment="1">
      <alignment vertical="center"/>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0" xfId="0" applyFont="1" applyAlignment="1">
      <alignment vertical="center" wrapText="1"/>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Border="1" applyAlignment="1">
      <alignment horizontal="left" vertical="top" wrapText="1" indent="1"/>
    </xf>
    <xf numFmtId="0" fontId="4" fillId="0" borderId="0" xfId="0" applyFont="1" applyAlignment="1">
      <alignment horizontal="left" vertical="center" wrapText="1"/>
    </xf>
    <xf numFmtId="0" fontId="14" fillId="0" borderId="0" xfId="0" applyFont="1" applyAlignment="1">
      <alignment horizontal="left" indent="4"/>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1"/>
    </xf>
    <xf numFmtId="0" fontId="4" fillId="0" borderId="0" xfId="0" applyFont="1" applyBorder="1" applyAlignment="1">
      <alignment horizontal="left" vertical="center" wrapText="1"/>
    </xf>
    <xf numFmtId="0" fontId="14" fillId="0" borderId="0" xfId="0" applyFont="1" applyAlignment="1">
      <alignment horizontal="left" indent="6"/>
    </xf>
    <xf numFmtId="0" fontId="4" fillId="0" borderId="0" xfId="0" applyFont="1" applyBorder="1" applyAlignment="1">
      <alignment horizontal="left" vertical="top"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Fill="1" applyAlignment="1">
      <alignment horizontal="left" vertical="top" wrapText="1"/>
    </xf>
    <xf numFmtId="0" fontId="14" fillId="0" borderId="0" xfId="0" applyFont="1" applyFill="1" applyAlignment="1">
      <alignment horizontal="left" vertical="top" wrapText="1" indent="2"/>
    </xf>
    <xf numFmtId="0" fontId="7" fillId="0" borderId="0" xfId="0" applyFont="1" applyFill="1" applyAlignment="1">
      <alignment horizontal="left" vertical="top" wrapText="1" indent="2"/>
    </xf>
    <xf numFmtId="0" fontId="3" fillId="0" borderId="0" xfId="0" applyFont="1" applyAlignment="1">
      <alignment horizontal="left" vertical="top" wrapText="1"/>
    </xf>
    <xf numFmtId="0" fontId="13" fillId="0" borderId="0" xfId="0" applyFont="1" applyBorder="1" applyAlignment="1">
      <alignment horizontal="left" vertical="center"/>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0.29220718620000002</c:v>
                </c:pt>
                <c:pt idx="1">
                  <c:v>0.67307512830000005</c:v>
                </c:pt>
                <c:pt idx="2">
                  <c:v>0.1051796547</c:v>
                </c:pt>
                <c:pt idx="3">
                  <c:v>0.46346243580000002</c:v>
                </c:pt>
                <c:pt idx="4">
                  <c:v>9.3233784400000005E-2</c:v>
                </c:pt>
                <c:pt idx="5">
                  <c:v>5.0303313099999997E-2</c:v>
                </c:pt>
                <c:pt idx="6">
                  <c:v>6.8782081199999998E-2</c:v>
                </c:pt>
              </c:numCache>
            </c:numRef>
          </c:val>
        </c:ser>
        <c:dLbls>
          <c:showLegendKey val="0"/>
          <c:showVal val="0"/>
          <c:showCatName val="0"/>
          <c:showSerName val="0"/>
          <c:showPercent val="0"/>
          <c:showBubbleSize val="0"/>
        </c:dLbls>
        <c:gapWidth val="45"/>
        <c:axId val="39728256"/>
        <c:axId val="39729792"/>
      </c:barChart>
      <c:catAx>
        <c:axId val="39728256"/>
        <c:scaling>
          <c:orientation val="minMax"/>
        </c:scaling>
        <c:delete val="0"/>
        <c:axPos val="b"/>
        <c:majorTickMark val="none"/>
        <c:minorTickMark val="none"/>
        <c:tickLblPos val="none"/>
        <c:spPr>
          <a:ln>
            <a:solidFill>
              <a:schemeClr val="bg1">
                <a:lumMod val="75000"/>
              </a:schemeClr>
            </a:solidFill>
          </a:ln>
        </c:spPr>
        <c:crossAx val="39729792"/>
        <c:crosses val="autoZero"/>
        <c:auto val="1"/>
        <c:lblAlgn val="ctr"/>
        <c:lblOffset val="100"/>
        <c:noMultiLvlLbl val="0"/>
      </c:catAx>
      <c:valAx>
        <c:axId val="39729792"/>
        <c:scaling>
          <c:orientation val="minMax"/>
          <c:min val="0"/>
        </c:scaling>
        <c:delete val="1"/>
        <c:axPos val="l"/>
        <c:numFmt formatCode="0.0%" sourceLinked="1"/>
        <c:majorTickMark val="out"/>
        <c:minorTickMark val="none"/>
        <c:tickLblPos val="nextTo"/>
        <c:crossAx val="3972825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0.11478599220000001</c:v>
                </c:pt>
                <c:pt idx="1">
                  <c:v>0.1129581414</c:v>
                </c:pt>
                <c:pt idx="2">
                  <c:v>0.1117177656</c:v>
                </c:pt>
                <c:pt idx="3">
                  <c:v>0.1051564963</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2.4605787600000002E-2</c:v>
                </c:pt>
                <c:pt idx="1">
                  <c:v>2.34839955E-2</c:v>
                </c:pt>
                <c:pt idx="2">
                  <c:v>2.3417776599999999E-2</c:v>
                </c:pt>
                <c:pt idx="3">
                  <c:v>2.15585628E-2</c:v>
                </c:pt>
              </c:numCache>
            </c:numRef>
          </c:val>
          <c:smooth val="0"/>
        </c:ser>
        <c:dLbls>
          <c:showLegendKey val="0"/>
          <c:showVal val="0"/>
          <c:showCatName val="0"/>
          <c:showSerName val="0"/>
          <c:showPercent val="0"/>
          <c:showBubbleSize val="0"/>
        </c:dLbls>
        <c:marker val="1"/>
        <c:smooth val="0"/>
        <c:axId val="61462784"/>
        <c:axId val="61467264"/>
      </c:lineChart>
      <c:catAx>
        <c:axId val="614627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467264"/>
        <c:crosses val="autoZero"/>
        <c:auto val="1"/>
        <c:lblAlgn val="ctr"/>
        <c:lblOffset val="50"/>
        <c:noMultiLvlLbl val="0"/>
      </c:catAx>
      <c:valAx>
        <c:axId val="6146726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4627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966</c:v>
                </c:pt>
                <c:pt idx="1">
                  <c:v>983</c:v>
                </c:pt>
                <c:pt idx="2">
                  <c:v>808</c:v>
                </c:pt>
                <c:pt idx="3">
                  <c:v>617</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1986</c:v>
                </c:pt>
                <c:pt idx="1">
                  <c:v>2082</c:v>
                </c:pt>
                <c:pt idx="2">
                  <c:v>1713</c:v>
                </c:pt>
                <c:pt idx="3">
                  <c:v>1504</c:v>
                </c:pt>
              </c:numCache>
            </c:numRef>
          </c:val>
          <c:smooth val="0"/>
        </c:ser>
        <c:dLbls>
          <c:showLegendKey val="0"/>
          <c:showVal val="0"/>
          <c:showCatName val="0"/>
          <c:showSerName val="0"/>
          <c:showPercent val="0"/>
          <c:showBubbleSize val="0"/>
        </c:dLbls>
        <c:marker val="1"/>
        <c:smooth val="0"/>
        <c:axId val="62712832"/>
        <c:axId val="63062400"/>
      </c:lineChart>
      <c:catAx>
        <c:axId val="627128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062400"/>
        <c:crosses val="autoZero"/>
        <c:auto val="1"/>
        <c:lblAlgn val="ctr"/>
        <c:lblOffset val="50"/>
        <c:noMultiLvlLbl val="0"/>
      </c:catAx>
      <c:valAx>
        <c:axId val="63062400"/>
        <c:scaling>
          <c:orientation val="minMax"/>
          <c:max val="12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71283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3579</c:v>
                </c:pt>
                <c:pt idx="1">
                  <c:v>3801</c:v>
                </c:pt>
                <c:pt idx="2">
                  <c:v>3763</c:v>
                </c:pt>
                <c:pt idx="3">
                  <c:v>2831</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9321</c:v>
                </c:pt>
                <c:pt idx="1">
                  <c:v>9780</c:v>
                </c:pt>
                <c:pt idx="2">
                  <c:v>9275</c:v>
                </c:pt>
                <c:pt idx="3">
                  <c:v>7082</c:v>
                </c:pt>
              </c:numCache>
            </c:numRef>
          </c:val>
          <c:smooth val="0"/>
        </c:ser>
        <c:dLbls>
          <c:showLegendKey val="0"/>
          <c:showVal val="0"/>
          <c:showCatName val="0"/>
          <c:showSerName val="0"/>
          <c:showPercent val="0"/>
          <c:showBubbleSize val="0"/>
        </c:dLbls>
        <c:marker val="1"/>
        <c:smooth val="0"/>
        <c:axId val="63825408"/>
        <c:axId val="63833216"/>
      </c:lineChart>
      <c:catAx>
        <c:axId val="63825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833216"/>
        <c:crosses val="autoZero"/>
        <c:auto val="1"/>
        <c:lblAlgn val="ctr"/>
        <c:lblOffset val="50"/>
        <c:noMultiLvlLbl val="0"/>
      </c:catAx>
      <c:valAx>
        <c:axId val="6383321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82540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0.29111072599999999</c:v>
                </c:pt>
                <c:pt idx="1">
                  <c:v>0.29974264109999998</c:v>
                </c:pt>
                <c:pt idx="2">
                  <c:v>0.30121006360000002</c:v>
                </c:pt>
                <c:pt idx="3">
                  <c:v>0.29220718620000002</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9.5823947300000004E-2</c:v>
                </c:pt>
                <c:pt idx="1">
                  <c:v>9.9083159099999998E-2</c:v>
                </c:pt>
                <c:pt idx="2">
                  <c:v>9.9590841799999996E-2</c:v>
                </c:pt>
                <c:pt idx="3">
                  <c:v>0.1051796547</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0.45806619300000001</c:v>
                </c:pt>
                <c:pt idx="1">
                  <c:v>0.44917162620000001</c:v>
                </c:pt>
                <c:pt idx="2">
                  <c:v>0.45024810659999998</c:v>
                </c:pt>
                <c:pt idx="3">
                  <c:v>0.46346243580000002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0.1055276382</c:v>
                </c:pt>
                <c:pt idx="1">
                  <c:v>0.1009329258</c:v>
                </c:pt>
                <c:pt idx="2">
                  <c:v>9.8720292500000001E-2</c:v>
                </c:pt>
                <c:pt idx="3">
                  <c:v>9.3233784400000005E-2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4.1154046100000001E-2</c:v>
                </c:pt>
                <c:pt idx="1">
                  <c:v>4.3429306700000003E-2</c:v>
                </c:pt>
                <c:pt idx="2">
                  <c:v>4.5965003900000002E-2</c:v>
                </c:pt>
                <c:pt idx="3">
                  <c:v>5.0303313099999997E-2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7.4337203300000002E-2</c:v>
                </c:pt>
                <c:pt idx="1">
                  <c:v>7.2945150400000006E-2</c:v>
                </c:pt>
                <c:pt idx="2">
                  <c:v>7.0253329899999994E-2</c:v>
                </c:pt>
                <c:pt idx="3">
                  <c:v>6.8782081199999998E-2</c:v>
                </c:pt>
              </c:numCache>
            </c:numRef>
          </c:val>
          <c:smooth val="0"/>
        </c:ser>
        <c:dLbls>
          <c:showLegendKey val="0"/>
          <c:showVal val="0"/>
          <c:showCatName val="0"/>
          <c:showSerName val="0"/>
          <c:showPercent val="0"/>
          <c:showBubbleSize val="0"/>
        </c:dLbls>
        <c:marker val="1"/>
        <c:smooth val="0"/>
        <c:axId val="69654016"/>
        <c:axId val="69655552"/>
      </c:lineChart>
      <c:catAx>
        <c:axId val="696540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655552"/>
        <c:crosses val="autoZero"/>
        <c:auto val="1"/>
        <c:lblAlgn val="ctr"/>
        <c:lblOffset val="50"/>
        <c:noMultiLvlLbl val="0"/>
      </c:catAx>
      <c:valAx>
        <c:axId val="6965555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654016"/>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0.70159381409999999</c:v>
                </c:pt>
                <c:pt idx="1">
                  <c:v>0.68556408069999997</c:v>
                </c:pt>
                <c:pt idx="2">
                  <c:v>0.68622644399999999</c:v>
                </c:pt>
                <c:pt idx="3">
                  <c:v>0.69034941760000001</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0.29840618590000001</c:v>
                </c:pt>
                <c:pt idx="1">
                  <c:v>0.31443591929999998</c:v>
                </c:pt>
                <c:pt idx="2">
                  <c:v>0.31377355600000001</c:v>
                </c:pt>
                <c:pt idx="3">
                  <c:v>0.30965058239999999</c:v>
                </c:pt>
              </c:numCache>
            </c:numRef>
          </c:val>
          <c:smooth val="0"/>
        </c:ser>
        <c:dLbls>
          <c:showLegendKey val="0"/>
          <c:showVal val="0"/>
          <c:showCatName val="0"/>
          <c:showSerName val="0"/>
          <c:showPercent val="0"/>
          <c:showBubbleSize val="0"/>
        </c:dLbls>
        <c:marker val="1"/>
        <c:smooth val="0"/>
        <c:axId val="96732288"/>
        <c:axId val="96733824"/>
      </c:lineChart>
      <c:catAx>
        <c:axId val="96732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6733824"/>
        <c:crosses val="autoZero"/>
        <c:auto val="1"/>
        <c:lblAlgn val="ctr"/>
        <c:lblOffset val="50"/>
        <c:noMultiLvlLbl val="0"/>
      </c:catAx>
      <c:valAx>
        <c:axId val="967338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67322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0.4509617051</c:v>
                </c:pt>
                <c:pt idx="1">
                  <c:v>0.43389094420000002</c:v>
                </c:pt>
                <c:pt idx="2">
                  <c:v>0.43179246100000002</c:v>
                </c:pt>
                <c:pt idx="3">
                  <c:v>0.43901073260000001</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0.3209149194</c:v>
                </c:pt>
                <c:pt idx="1">
                  <c:v>0.32845423839999999</c:v>
                </c:pt>
                <c:pt idx="2">
                  <c:v>0.32410551059999998</c:v>
                </c:pt>
                <c:pt idx="3">
                  <c:v>0.328044797</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0.15058048869999999</c:v>
                </c:pt>
                <c:pt idx="1">
                  <c:v>0.15618465500000001</c:v>
                </c:pt>
                <c:pt idx="2">
                  <c:v>0.16035518409999999</c:v>
                </c:pt>
                <c:pt idx="3">
                  <c:v>0.15380307979999999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7.7542886800000002E-2</c:v>
                </c:pt>
                <c:pt idx="1">
                  <c:v>8.1470162499999998E-2</c:v>
                </c:pt>
                <c:pt idx="2">
                  <c:v>8.3746844299999998E-2</c:v>
                </c:pt>
                <c:pt idx="3">
                  <c:v>7.91413906E-2</c:v>
                </c:pt>
              </c:numCache>
            </c:numRef>
          </c:val>
          <c:smooth val="0"/>
        </c:ser>
        <c:dLbls>
          <c:showLegendKey val="0"/>
          <c:showVal val="0"/>
          <c:showCatName val="0"/>
          <c:showSerName val="0"/>
          <c:showPercent val="0"/>
          <c:showBubbleSize val="0"/>
        </c:dLbls>
        <c:marker val="1"/>
        <c:smooth val="0"/>
        <c:axId val="115065984"/>
        <c:axId val="115929856"/>
      </c:lineChart>
      <c:catAx>
        <c:axId val="115065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5929856"/>
        <c:crosses val="autoZero"/>
        <c:auto val="1"/>
        <c:lblAlgn val="ctr"/>
        <c:lblOffset val="50"/>
        <c:noMultiLvlLbl val="0"/>
      </c:catAx>
      <c:valAx>
        <c:axId val="1159298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50659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0.47651187900000003</c:v>
                </c:pt>
                <c:pt idx="1">
                  <c:v>0.49975514199999999</c:v>
                </c:pt>
                <c:pt idx="2">
                  <c:v>0.51893634170000003</c:v>
                </c:pt>
                <c:pt idx="3">
                  <c:v>0.54452347079999996</c:v>
                </c:pt>
              </c:numCache>
            </c:numRef>
          </c:val>
          <c:smooth val="0"/>
        </c:ser>
        <c:dLbls>
          <c:showLegendKey val="0"/>
          <c:showVal val="0"/>
          <c:showCatName val="0"/>
          <c:showSerName val="0"/>
          <c:showPercent val="0"/>
          <c:showBubbleSize val="0"/>
        </c:dLbls>
        <c:marker val="1"/>
        <c:smooth val="0"/>
        <c:axId val="129537536"/>
        <c:axId val="129539072"/>
      </c:lineChart>
      <c:catAx>
        <c:axId val="1295375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9539072"/>
        <c:crosses val="autoZero"/>
        <c:auto val="1"/>
        <c:lblAlgn val="ctr"/>
        <c:lblOffset val="50"/>
        <c:noMultiLvlLbl val="0"/>
      </c:catAx>
      <c:valAx>
        <c:axId val="1295390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95375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733.86166508999997</c:v>
                </c:pt>
                <c:pt idx="1">
                  <c:v>725.22333208999999</c:v>
                </c:pt>
                <c:pt idx="2">
                  <c:v>726.38999963000003</c:v>
                </c:pt>
                <c:pt idx="3">
                  <c:v>772.86874866999995</c:v>
                </c:pt>
              </c:numCache>
            </c:numRef>
          </c:val>
          <c:smooth val="0"/>
        </c:ser>
        <c:dLbls>
          <c:showLegendKey val="0"/>
          <c:showVal val="0"/>
          <c:showCatName val="0"/>
          <c:showSerName val="0"/>
          <c:showPercent val="0"/>
          <c:showBubbleSize val="0"/>
        </c:dLbls>
        <c:marker val="1"/>
        <c:smooth val="0"/>
        <c:axId val="133602304"/>
        <c:axId val="143039104"/>
      </c:lineChart>
      <c:catAx>
        <c:axId val="133602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039104"/>
        <c:crosses val="autoZero"/>
        <c:auto val="1"/>
        <c:lblAlgn val="ctr"/>
        <c:lblOffset val="50"/>
        <c:noMultiLvlLbl val="0"/>
      </c:catAx>
      <c:valAx>
        <c:axId val="143039104"/>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3602304"/>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10.114283535</c:v>
                </c:pt>
                <c:pt idx="1">
                  <c:v>10.078333318</c:v>
                </c:pt>
                <c:pt idx="2">
                  <c:v>10.183039697</c:v>
                </c:pt>
                <c:pt idx="3">
                  <c:v>10.461641479000001</c:v>
                </c:pt>
              </c:numCache>
            </c:numRef>
          </c:val>
          <c:smooth val="0"/>
        </c:ser>
        <c:dLbls>
          <c:showLegendKey val="0"/>
          <c:showVal val="0"/>
          <c:showCatName val="0"/>
          <c:showSerName val="0"/>
          <c:showPercent val="0"/>
          <c:showBubbleSize val="0"/>
        </c:dLbls>
        <c:marker val="1"/>
        <c:smooth val="0"/>
        <c:axId val="146777600"/>
        <c:axId val="146780544"/>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16.634615385</c:v>
                </c:pt>
                <c:pt idx="1">
                  <c:v>16.634615385</c:v>
                </c:pt>
                <c:pt idx="2">
                  <c:v>16.432692308</c:v>
                </c:pt>
                <c:pt idx="3">
                  <c:v>16.682692308</c:v>
                </c:pt>
              </c:numCache>
            </c:numRef>
          </c:val>
          <c:smooth val="0"/>
        </c:ser>
        <c:dLbls>
          <c:showLegendKey val="0"/>
          <c:showVal val="0"/>
          <c:showCatName val="0"/>
          <c:showSerName val="0"/>
          <c:showPercent val="0"/>
          <c:showBubbleSize val="0"/>
        </c:dLbls>
        <c:marker val="1"/>
        <c:smooth val="0"/>
        <c:axId val="146793216"/>
        <c:axId val="146782848"/>
      </c:lineChart>
      <c:catAx>
        <c:axId val="146777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780544"/>
        <c:crosses val="autoZero"/>
        <c:auto val="1"/>
        <c:lblAlgn val="ctr"/>
        <c:lblOffset val="50"/>
        <c:noMultiLvlLbl val="0"/>
      </c:catAx>
      <c:valAx>
        <c:axId val="146780544"/>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777600"/>
        <c:crosses val="autoZero"/>
        <c:crossBetween val="midCat"/>
        <c:majorUnit val="5"/>
      </c:valAx>
      <c:valAx>
        <c:axId val="146782848"/>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46793216"/>
        <c:crosses val="max"/>
        <c:crossBetween val="between"/>
        <c:majorUnit val="10"/>
      </c:valAx>
      <c:catAx>
        <c:axId val="146793216"/>
        <c:scaling>
          <c:orientation val="minMax"/>
        </c:scaling>
        <c:delete val="1"/>
        <c:axPos val="b"/>
        <c:numFmt formatCode="General" sourceLinked="1"/>
        <c:majorTickMark val="out"/>
        <c:minorTickMark val="none"/>
        <c:tickLblPos val="nextTo"/>
        <c:crossAx val="146782848"/>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0.51862850969999996</c:v>
                </c:pt>
                <c:pt idx="1">
                  <c:v>0.55117531829999999</c:v>
                </c:pt>
                <c:pt idx="2">
                  <c:v>0.57802847170000005</c:v>
                </c:pt>
                <c:pt idx="3">
                  <c:v>0.58918918919999996</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0.47651187900000003</c:v>
                </c:pt>
                <c:pt idx="1">
                  <c:v>0.49975514199999999</c:v>
                </c:pt>
                <c:pt idx="2">
                  <c:v>0.51893634170000003</c:v>
                </c:pt>
                <c:pt idx="3">
                  <c:v>0.54452347079999996</c:v>
                </c:pt>
              </c:numCache>
            </c:numRef>
          </c:val>
          <c:smooth val="0"/>
        </c:ser>
        <c:dLbls>
          <c:showLegendKey val="0"/>
          <c:showVal val="0"/>
          <c:showCatName val="0"/>
          <c:showSerName val="0"/>
          <c:showPercent val="0"/>
          <c:showBubbleSize val="0"/>
        </c:dLbls>
        <c:marker val="1"/>
        <c:smooth val="0"/>
        <c:axId val="147559168"/>
        <c:axId val="147561856"/>
      </c:lineChart>
      <c:catAx>
        <c:axId val="147559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7561856"/>
        <c:crosses val="autoZero"/>
        <c:auto val="1"/>
        <c:lblAlgn val="ctr"/>
        <c:lblOffset val="50"/>
        <c:noMultiLvlLbl val="0"/>
      </c:catAx>
      <c:valAx>
        <c:axId val="1475618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75591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6.9729997500000002E-2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8.1372306199999994E-2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0.16175377760000001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0.36660886799999998</c:v>
                </c:pt>
              </c:numCache>
            </c:numRef>
          </c:val>
        </c:ser>
        <c:dLbls>
          <c:showLegendKey val="0"/>
          <c:showVal val="0"/>
          <c:showCatName val="0"/>
          <c:showSerName val="0"/>
          <c:showPercent val="0"/>
          <c:showBubbleSize val="0"/>
        </c:dLbls>
        <c:gapWidth val="27"/>
        <c:overlap val="-24"/>
        <c:axId val="41581568"/>
        <c:axId val="42058496"/>
      </c:barChart>
      <c:catAx>
        <c:axId val="41581568"/>
        <c:scaling>
          <c:orientation val="maxMin"/>
        </c:scaling>
        <c:delete val="0"/>
        <c:axPos val="l"/>
        <c:majorTickMark val="none"/>
        <c:minorTickMark val="none"/>
        <c:tickLblPos val="none"/>
        <c:spPr>
          <a:ln>
            <a:solidFill>
              <a:schemeClr val="bg1">
                <a:lumMod val="75000"/>
              </a:schemeClr>
            </a:solidFill>
          </a:ln>
        </c:spPr>
        <c:crossAx val="42058496"/>
        <c:crosses val="autoZero"/>
        <c:auto val="1"/>
        <c:lblAlgn val="ctr"/>
        <c:lblOffset val="100"/>
        <c:noMultiLvlLbl val="0"/>
      </c:catAx>
      <c:valAx>
        <c:axId val="42058496"/>
        <c:scaling>
          <c:orientation val="minMax"/>
          <c:max val="0.60000000000000009"/>
          <c:min val="0"/>
        </c:scaling>
        <c:delete val="1"/>
        <c:axPos val="t"/>
        <c:numFmt formatCode="0.0%" sourceLinked="1"/>
        <c:majorTickMark val="out"/>
        <c:minorTickMark val="none"/>
        <c:tickLblPos val="nextTo"/>
        <c:crossAx val="4158156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10.533227923</c:v>
                </c:pt>
                <c:pt idx="1">
                  <c:v>10.759851836999999</c:v>
                </c:pt>
                <c:pt idx="2">
                  <c:v>11.232420067</c:v>
                </c:pt>
                <c:pt idx="3">
                  <c:v>11.771516965</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10.114283535</c:v>
                </c:pt>
                <c:pt idx="1">
                  <c:v>10.078333318</c:v>
                </c:pt>
                <c:pt idx="2">
                  <c:v>10.183039697</c:v>
                </c:pt>
                <c:pt idx="3">
                  <c:v>10.461641479000001</c:v>
                </c:pt>
              </c:numCache>
            </c:numRef>
          </c:val>
          <c:smooth val="0"/>
        </c:ser>
        <c:dLbls>
          <c:showLegendKey val="0"/>
          <c:showVal val="0"/>
          <c:showCatName val="0"/>
          <c:showSerName val="0"/>
          <c:showPercent val="0"/>
          <c:showBubbleSize val="0"/>
        </c:dLbls>
        <c:marker val="1"/>
        <c:smooth val="0"/>
        <c:axId val="147880192"/>
        <c:axId val="147901056"/>
      </c:lineChart>
      <c:catAx>
        <c:axId val="1478801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7901056"/>
        <c:crosses val="autoZero"/>
        <c:auto val="1"/>
        <c:lblAlgn val="ctr"/>
        <c:lblOffset val="50"/>
        <c:noMultiLvlLbl val="0"/>
      </c:catAx>
      <c:valAx>
        <c:axId val="147901056"/>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7880192"/>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19.076923077</c:v>
                </c:pt>
                <c:pt idx="1">
                  <c:v>21.115384615</c:v>
                </c:pt>
                <c:pt idx="2">
                  <c:v>21.730769231</c:v>
                </c:pt>
                <c:pt idx="3">
                  <c:v>23.403846154</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16.634615385</c:v>
                </c:pt>
                <c:pt idx="1">
                  <c:v>16.634615385</c:v>
                </c:pt>
                <c:pt idx="2">
                  <c:v>16.432692308</c:v>
                </c:pt>
                <c:pt idx="3">
                  <c:v>16.682692308</c:v>
                </c:pt>
              </c:numCache>
            </c:numRef>
          </c:val>
          <c:smooth val="0"/>
        </c:ser>
        <c:dLbls>
          <c:showLegendKey val="0"/>
          <c:showVal val="0"/>
          <c:showCatName val="0"/>
          <c:showSerName val="0"/>
          <c:showPercent val="0"/>
          <c:showBubbleSize val="0"/>
        </c:dLbls>
        <c:marker val="1"/>
        <c:smooth val="0"/>
        <c:axId val="159776768"/>
        <c:axId val="159821824"/>
      </c:lineChart>
      <c:catAx>
        <c:axId val="1597767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9821824"/>
        <c:crosses val="autoZero"/>
        <c:auto val="1"/>
        <c:lblAlgn val="ctr"/>
        <c:lblOffset val="50"/>
        <c:noMultiLvlLbl val="0"/>
      </c:catAx>
      <c:valAx>
        <c:axId val="159821824"/>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9776768"/>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0.81741335589999997</c:v>
                </c:pt>
                <c:pt idx="1">
                  <c:v>0.80684703619999998</c:v>
                </c:pt>
                <c:pt idx="2">
                  <c:v>0.81254156769999997</c:v>
                </c:pt>
                <c:pt idx="3">
                  <c:v>0.81828316609999996</c:v>
                </c:pt>
              </c:numCache>
            </c:numRef>
          </c:val>
          <c:smooth val="0"/>
        </c:ser>
        <c:dLbls>
          <c:showLegendKey val="0"/>
          <c:showVal val="0"/>
          <c:showCatName val="0"/>
          <c:showSerName val="0"/>
          <c:showPercent val="0"/>
          <c:showBubbleSize val="0"/>
        </c:dLbls>
        <c:marker val="1"/>
        <c:smooth val="0"/>
        <c:axId val="166589184"/>
        <c:axId val="166590720"/>
      </c:lineChart>
      <c:catAx>
        <c:axId val="166589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6590720"/>
        <c:crosses val="autoZero"/>
        <c:auto val="1"/>
        <c:lblAlgn val="ctr"/>
        <c:lblOffset val="50"/>
        <c:noMultiLvlLbl val="0"/>
      </c:catAx>
      <c:valAx>
        <c:axId val="1665907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658918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6.6758588999999993E-2</c:v>
                </c:pt>
                <c:pt idx="1">
                  <c:v>6.9560499200000001E-2</c:v>
                </c:pt>
                <c:pt idx="2">
                  <c:v>7.1445276000000002E-2</c:v>
                </c:pt>
                <c:pt idx="3">
                  <c:v>6.9729997500000002E-2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7.7904170999999994E-2</c:v>
                </c:pt>
                <c:pt idx="1">
                  <c:v>7.9761258799999998E-2</c:v>
                </c:pt>
                <c:pt idx="2">
                  <c:v>8.26707203E-2</c:v>
                </c:pt>
                <c:pt idx="3">
                  <c:v>8.1372306199999994E-2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0.15592324490000001</c:v>
                </c:pt>
                <c:pt idx="1">
                  <c:v>0.16234400430000001</c:v>
                </c:pt>
                <c:pt idx="2">
                  <c:v>0.16195042100000001</c:v>
                </c:pt>
                <c:pt idx="3">
                  <c:v>0.16175377760000001</c:v>
                </c:pt>
              </c:numCache>
            </c:numRef>
          </c:val>
          <c:smooth val="0"/>
        </c:ser>
        <c:dLbls>
          <c:showLegendKey val="0"/>
          <c:showVal val="0"/>
          <c:showCatName val="0"/>
          <c:showSerName val="0"/>
          <c:showPercent val="0"/>
          <c:showBubbleSize val="0"/>
        </c:dLbls>
        <c:marker val="1"/>
        <c:smooth val="0"/>
        <c:axId val="169260160"/>
        <c:axId val="169527936"/>
      </c:lineChart>
      <c:catAx>
        <c:axId val="169260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527936"/>
        <c:crosses val="autoZero"/>
        <c:auto val="1"/>
        <c:lblAlgn val="ctr"/>
        <c:lblOffset val="50"/>
        <c:noMultiLvlLbl val="0"/>
      </c:catAx>
      <c:valAx>
        <c:axId val="16952793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2601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0.32781799379999998</c:v>
                </c:pt>
                <c:pt idx="1">
                  <c:v>0.3648399349</c:v>
                </c:pt>
                <c:pt idx="2">
                  <c:v>0.36272217029999998</c:v>
                </c:pt>
                <c:pt idx="3">
                  <c:v>0.36660886799999998</c:v>
                </c:pt>
              </c:numCache>
            </c:numRef>
          </c:val>
          <c:smooth val="0"/>
        </c:ser>
        <c:dLbls>
          <c:showLegendKey val="0"/>
          <c:showVal val="0"/>
          <c:showCatName val="0"/>
          <c:showSerName val="0"/>
          <c:showPercent val="0"/>
          <c:showBubbleSize val="0"/>
        </c:dLbls>
        <c:marker val="1"/>
        <c:smooth val="0"/>
        <c:axId val="173437696"/>
        <c:axId val="173439232"/>
      </c:lineChart>
      <c:catAx>
        <c:axId val="173437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439232"/>
        <c:crosses val="autoZero"/>
        <c:auto val="1"/>
        <c:lblAlgn val="ctr"/>
        <c:lblOffset val="50"/>
        <c:noMultiLvlLbl val="0"/>
      </c:catAx>
      <c:valAx>
        <c:axId val="1734392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4376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0.95120076850000002</c:v>
                </c:pt>
                <c:pt idx="1">
                  <c:v>0.95681186279999997</c:v>
                </c:pt>
                <c:pt idx="2">
                  <c:v>0.96592741940000004</c:v>
                </c:pt>
                <c:pt idx="3">
                  <c:v>0.97045068030000003</c:v>
                </c:pt>
              </c:numCache>
            </c:numRef>
          </c:val>
          <c:smooth val="0"/>
        </c:ser>
        <c:dLbls>
          <c:showLegendKey val="0"/>
          <c:showVal val="0"/>
          <c:showCatName val="0"/>
          <c:showSerName val="0"/>
          <c:showPercent val="0"/>
          <c:showBubbleSize val="0"/>
        </c:dLbls>
        <c:marker val="1"/>
        <c:smooth val="0"/>
        <c:axId val="174190592"/>
        <c:axId val="174192128"/>
      </c:lineChart>
      <c:catAx>
        <c:axId val="1741905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4192128"/>
        <c:crosses val="autoZero"/>
        <c:auto val="1"/>
        <c:lblAlgn val="ctr"/>
        <c:lblOffset val="50"/>
        <c:noMultiLvlLbl val="0"/>
      </c:catAx>
      <c:valAx>
        <c:axId val="1741921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419059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5.2514644000000001E-3</c:v>
                </c:pt>
                <c:pt idx="1">
                  <c:v>6.3928709999999996E-3</c:v>
                </c:pt>
                <c:pt idx="2">
                  <c:v>6.8879147999999996E-3</c:v>
                </c:pt>
                <c:pt idx="3">
                  <c:v>7.8860897999999992E-3</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pt idx="0">
                  <c:v>2.6257322E-3</c:v>
                </c:pt>
                <c:pt idx="1">
                  <c:v>2.1309570000000002E-3</c:v>
                </c:pt>
                <c:pt idx="3">
                  <c:v>2.6286966E-3</c:v>
                </c:pt>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0.13108462940000001</c:v>
                </c:pt>
                <c:pt idx="1">
                  <c:v>0.1358000775</c:v>
                </c:pt>
                <c:pt idx="2">
                  <c:v>0.13901064499999999</c:v>
                </c:pt>
                <c:pt idx="3">
                  <c:v>0.13537787509999999</c:v>
                </c:pt>
              </c:numCache>
            </c:numRef>
          </c:val>
          <c:smooth val="0"/>
        </c:ser>
        <c:dLbls>
          <c:showLegendKey val="0"/>
          <c:showVal val="0"/>
          <c:showCatName val="0"/>
          <c:showSerName val="0"/>
          <c:showPercent val="0"/>
          <c:showBubbleSize val="0"/>
        </c:dLbls>
        <c:marker val="1"/>
        <c:smooth val="0"/>
        <c:axId val="175031424"/>
        <c:axId val="175032960"/>
      </c:lineChart>
      <c:catAx>
        <c:axId val="1750314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032960"/>
        <c:crosses val="autoZero"/>
        <c:auto val="1"/>
        <c:lblAlgn val="ctr"/>
        <c:lblOffset val="50"/>
        <c:noMultiLvlLbl val="0"/>
      </c:catAx>
      <c:valAx>
        <c:axId val="17503296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503142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0.25207028879999999</c:v>
                </c:pt>
                <c:pt idx="1">
                  <c:v>0.28651685389999998</c:v>
                </c:pt>
                <c:pt idx="2">
                  <c:v>0.2959716134</c:v>
                </c:pt>
                <c:pt idx="3">
                  <c:v>0.30711938659999999</c:v>
                </c:pt>
              </c:numCache>
            </c:numRef>
          </c:val>
          <c:smooth val="0"/>
        </c:ser>
        <c:dLbls>
          <c:showLegendKey val="0"/>
          <c:showVal val="0"/>
          <c:showCatName val="0"/>
          <c:showSerName val="0"/>
          <c:showPercent val="0"/>
          <c:showBubbleSize val="0"/>
        </c:dLbls>
        <c:marker val="1"/>
        <c:smooth val="0"/>
        <c:axId val="175488000"/>
        <c:axId val="177326336"/>
      </c:lineChart>
      <c:catAx>
        <c:axId val="175488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326336"/>
        <c:crosses val="autoZero"/>
        <c:auto val="1"/>
        <c:lblAlgn val="ctr"/>
        <c:lblOffset val="50"/>
        <c:noMultiLvlLbl val="0"/>
      </c:catAx>
      <c:valAx>
        <c:axId val="1773263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54880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0.54373650110000005</c:v>
                </c:pt>
                <c:pt idx="1">
                  <c:v>0.51689520079999995</c:v>
                </c:pt>
                <c:pt idx="2">
                  <c:v>0.51544453400000001</c:v>
                </c:pt>
                <c:pt idx="3">
                  <c:v>0.52944523470000004</c:v>
                </c:pt>
              </c:numCache>
            </c:numRef>
          </c:val>
          <c:smooth val="0"/>
        </c:ser>
        <c:dLbls>
          <c:showLegendKey val="0"/>
          <c:showVal val="0"/>
          <c:showCatName val="0"/>
          <c:showSerName val="0"/>
          <c:showPercent val="0"/>
          <c:showBubbleSize val="0"/>
        </c:dLbls>
        <c:marker val="1"/>
        <c:smooth val="0"/>
        <c:axId val="179944064"/>
        <c:axId val="180019584"/>
      </c:lineChart>
      <c:catAx>
        <c:axId val="179944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0019584"/>
        <c:crosses val="autoZero"/>
        <c:auto val="1"/>
        <c:lblAlgn val="ctr"/>
        <c:lblOffset val="50"/>
        <c:noMultiLvlLbl val="0"/>
      </c:catAx>
      <c:valAx>
        <c:axId val="1800195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94406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5.31281033E-2</c:v>
                </c:pt>
                <c:pt idx="1">
                  <c:v>5.7318806299999997E-2</c:v>
                </c:pt>
                <c:pt idx="2">
                  <c:v>4.8462740999999997E-2</c:v>
                </c:pt>
                <c:pt idx="3">
                  <c:v>5.7495969899999999E-2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0.10079443890000001</c:v>
                </c:pt>
                <c:pt idx="1">
                  <c:v>9.2373282799999998E-2</c:v>
                </c:pt>
                <c:pt idx="2">
                  <c:v>0.10109432</c:v>
                </c:pt>
                <c:pt idx="3">
                  <c:v>9.9946265399999998E-2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0.12909632569999999</c:v>
                </c:pt>
                <c:pt idx="1">
                  <c:v>0.12126954049999999</c:v>
                </c:pt>
                <c:pt idx="2">
                  <c:v>0.1089108911</c:v>
                </c:pt>
                <c:pt idx="3">
                  <c:v>0.1295002687</c:v>
                </c:pt>
              </c:numCache>
            </c:numRef>
          </c:val>
          <c:smooth val="0"/>
        </c:ser>
        <c:dLbls>
          <c:showLegendKey val="0"/>
          <c:showVal val="0"/>
          <c:showCatName val="0"/>
          <c:showSerName val="0"/>
          <c:showPercent val="0"/>
          <c:showBubbleSize val="0"/>
        </c:dLbls>
        <c:marker val="1"/>
        <c:smooth val="0"/>
        <c:axId val="181708288"/>
        <c:axId val="181728384"/>
      </c:lineChart>
      <c:catAx>
        <c:axId val="181708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728384"/>
        <c:crosses val="autoZero"/>
        <c:auto val="1"/>
        <c:lblAlgn val="ctr"/>
        <c:lblOffset val="50"/>
        <c:noMultiLvlLbl val="0"/>
      </c:catAx>
      <c:valAx>
        <c:axId val="18172838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17082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0.47534339110000001</c:v>
                </c:pt>
                <c:pt idx="1">
                  <c:v>0.52465660889999999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0.41906653430000002</c:v>
                </c:pt>
                <c:pt idx="1">
                  <c:v>0.44244433919999998</c:v>
                </c:pt>
                <c:pt idx="2">
                  <c:v>0.4163626889</c:v>
                </c:pt>
                <c:pt idx="3">
                  <c:v>0.43471252020000001</c:v>
                </c:pt>
              </c:numCache>
            </c:numRef>
          </c:val>
          <c:smooth val="0"/>
        </c:ser>
        <c:dLbls>
          <c:showLegendKey val="0"/>
          <c:showVal val="0"/>
          <c:showCatName val="0"/>
          <c:showSerName val="0"/>
          <c:showPercent val="0"/>
          <c:showBubbleSize val="0"/>
        </c:dLbls>
        <c:marker val="1"/>
        <c:smooth val="0"/>
        <c:axId val="195086592"/>
        <c:axId val="195723264"/>
      </c:lineChart>
      <c:catAx>
        <c:axId val="1950865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5723264"/>
        <c:crosses val="autoZero"/>
        <c:auto val="1"/>
        <c:lblAlgn val="ctr"/>
        <c:lblOffset val="50"/>
        <c:noMultiLvlLbl val="0"/>
      </c:catAx>
      <c:valAx>
        <c:axId val="1957232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50865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98387584"/>
        <c:axId val="199242880"/>
      </c:lineChart>
      <c:catAx>
        <c:axId val="198387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9242880"/>
        <c:crosses val="autoZero"/>
        <c:auto val="1"/>
        <c:lblAlgn val="ctr"/>
        <c:lblOffset val="50"/>
        <c:noMultiLvlLbl val="0"/>
      </c:catAx>
      <c:valAx>
        <c:axId val="1992428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838758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0.25776754889999998</c:v>
                </c:pt>
                <c:pt idx="1">
                  <c:v>0.25077239959999997</c:v>
                </c:pt>
                <c:pt idx="2">
                  <c:v>0.26330076000000002</c:v>
                </c:pt>
                <c:pt idx="3">
                  <c:v>0.25485436890000002</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0.26582278479999999</c:v>
                </c:pt>
                <c:pt idx="1">
                  <c:v>0.27239958809999998</c:v>
                </c:pt>
                <c:pt idx="2">
                  <c:v>0.273072747</c:v>
                </c:pt>
                <c:pt idx="3">
                  <c:v>0.27851941749999998</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0.25776754889999998</c:v>
                </c:pt>
                <c:pt idx="1">
                  <c:v>0.27754891860000003</c:v>
                </c:pt>
                <c:pt idx="2">
                  <c:v>0.27687296420000002</c:v>
                </c:pt>
                <c:pt idx="3">
                  <c:v>0.2712378641</c:v>
                </c:pt>
              </c:numCache>
            </c:numRef>
          </c:val>
          <c:smooth val="0"/>
        </c:ser>
        <c:dLbls>
          <c:showLegendKey val="0"/>
          <c:showVal val="0"/>
          <c:showCatName val="0"/>
          <c:showSerName val="0"/>
          <c:showPercent val="0"/>
          <c:showBubbleSize val="0"/>
        </c:dLbls>
        <c:marker val="1"/>
        <c:smooth val="0"/>
        <c:axId val="200702208"/>
        <c:axId val="202207232"/>
      </c:lineChart>
      <c:catAx>
        <c:axId val="2007022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2207232"/>
        <c:crosses val="autoZero"/>
        <c:auto val="1"/>
        <c:lblAlgn val="ctr"/>
        <c:lblOffset val="50"/>
        <c:noMultiLvlLbl val="0"/>
      </c:catAx>
      <c:valAx>
        <c:axId val="20220723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07022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0.43785960870000001</c:v>
                </c:pt>
                <c:pt idx="1">
                  <c:v>0.4886714727</c:v>
                </c:pt>
                <c:pt idx="2">
                  <c:v>0.48045602609999999</c:v>
                </c:pt>
                <c:pt idx="3">
                  <c:v>0.45449029130000002</c:v>
                </c:pt>
              </c:numCache>
            </c:numRef>
          </c:val>
          <c:smooth val="0"/>
        </c:ser>
        <c:dLbls>
          <c:showLegendKey val="0"/>
          <c:showVal val="0"/>
          <c:showCatName val="0"/>
          <c:showSerName val="0"/>
          <c:showPercent val="0"/>
          <c:showBubbleSize val="0"/>
        </c:dLbls>
        <c:marker val="1"/>
        <c:smooth val="0"/>
        <c:axId val="202327552"/>
        <c:axId val="202329088"/>
      </c:lineChart>
      <c:catAx>
        <c:axId val="202327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2329088"/>
        <c:crosses val="autoZero"/>
        <c:auto val="1"/>
        <c:lblAlgn val="ctr"/>
        <c:lblOffset val="50"/>
        <c:noMultiLvlLbl val="0"/>
      </c:catAx>
      <c:valAx>
        <c:axId val="2023290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23275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0.38170745719999999</c:v>
                </c:pt>
                <c:pt idx="1">
                  <c:v>0.384156267</c:v>
                </c:pt>
                <c:pt idx="2">
                  <c:v>0.384354537</c:v>
                </c:pt>
                <c:pt idx="3">
                  <c:v>0.37441169190000001</c:v>
                </c:pt>
              </c:numCache>
            </c:numRef>
          </c:val>
          <c:smooth val="0"/>
        </c:ser>
        <c:dLbls>
          <c:showLegendKey val="0"/>
          <c:showVal val="0"/>
          <c:showCatName val="0"/>
          <c:showSerName val="0"/>
          <c:showPercent val="0"/>
          <c:showBubbleSize val="0"/>
        </c:dLbls>
        <c:marker val="1"/>
        <c:smooth val="0"/>
        <c:axId val="218908928"/>
        <c:axId val="40443904"/>
      </c:lineChart>
      <c:catAx>
        <c:axId val="2189089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443904"/>
        <c:crosses val="autoZero"/>
        <c:auto val="1"/>
        <c:lblAlgn val="ctr"/>
        <c:lblOffset val="50"/>
        <c:noMultiLvlLbl val="0"/>
      </c:catAx>
      <c:valAx>
        <c:axId val="404439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890892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0.16189819599999999</c:v>
                </c:pt>
                <c:pt idx="1">
                  <c:v>0.16429734130000001</c:v>
                </c:pt>
                <c:pt idx="2">
                  <c:v>0.16803087</c:v>
                </c:pt>
                <c:pt idx="3">
                  <c:v>0.1638593015</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7.9512811700000005E-2</c:v>
                </c:pt>
                <c:pt idx="1">
                  <c:v>8.3233857800000005E-2</c:v>
                </c:pt>
                <c:pt idx="2">
                  <c:v>8.7581852200000004E-2</c:v>
                </c:pt>
                <c:pt idx="3">
                  <c:v>8.9422838700000007E-2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2.89555326E-2</c:v>
                </c:pt>
                <c:pt idx="1">
                  <c:v>3.3423765600000002E-2</c:v>
                </c:pt>
                <c:pt idx="2">
                  <c:v>3.3793264699999999E-2</c:v>
                </c:pt>
                <c:pt idx="3">
                  <c:v>3.2945256399999998E-2</c:v>
                </c:pt>
              </c:numCache>
            </c:numRef>
          </c:val>
          <c:smooth val="0"/>
        </c:ser>
        <c:dLbls>
          <c:showLegendKey val="0"/>
          <c:showVal val="0"/>
          <c:showCatName val="0"/>
          <c:showSerName val="0"/>
          <c:showPercent val="0"/>
          <c:showBubbleSize val="0"/>
        </c:dLbls>
        <c:marker val="1"/>
        <c:smooth val="0"/>
        <c:axId val="40456960"/>
        <c:axId val="40458496"/>
      </c:lineChart>
      <c:catAx>
        <c:axId val="404569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458496"/>
        <c:crosses val="autoZero"/>
        <c:auto val="1"/>
        <c:lblAlgn val="ctr"/>
        <c:lblOffset val="50"/>
        <c:noMultiLvlLbl val="0"/>
      </c:catAx>
      <c:valAx>
        <c:axId val="404584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4569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0.12931527749999999</c:v>
                </c:pt>
                <c:pt idx="1">
                  <c:v>0.13550660789999999</c:v>
                </c:pt>
                <c:pt idx="2">
                  <c:v>0.13599850550000001</c:v>
                </c:pt>
                <c:pt idx="3">
                  <c:v>0.13497300540000001</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0.16326530610000001</c:v>
                </c:pt>
                <c:pt idx="1">
                  <c:v>0.1767400881</c:v>
                </c:pt>
                <c:pt idx="2">
                  <c:v>0.17280029890000001</c:v>
                </c:pt>
                <c:pt idx="3">
                  <c:v>0.17076584680000001</c:v>
                </c:pt>
              </c:numCache>
            </c:numRef>
          </c:val>
          <c:smooth val="0"/>
        </c:ser>
        <c:dLbls>
          <c:showLegendKey val="0"/>
          <c:showVal val="0"/>
          <c:showCatName val="0"/>
          <c:showSerName val="0"/>
          <c:showPercent val="0"/>
          <c:showBubbleSize val="0"/>
        </c:dLbls>
        <c:marker val="1"/>
        <c:smooth val="0"/>
        <c:axId val="40474880"/>
        <c:axId val="40488960"/>
      </c:lineChart>
      <c:catAx>
        <c:axId val="40474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488960"/>
        <c:crosses val="autoZero"/>
        <c:auto val="1"/>
        <c:lblAlgn val="ctr"/>
        <c:lblOffset val="50"/>
        <c:noMultiLvlLbl val="0"/>
      </c:catAx>
      <c:valAx>
        <c:axId val="4048896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474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0.21571399720000001</c:v>
                </c:pt>
                <c:pt idx="1">
                  <c:v>0.22103835720000001</c:v>
                </c:pt>
                <c:pt idx="2">
                  <c:v>0.23168440830000001</c:v>
                </c:pt>
                <c:pt idx="3">
                  <c:v>0.22891566269999999</c:v>
                </c:pt>
              </c:numCache>
            </c:numRef>
          </c:val>
          <c:smooth val="0"/>
        </c:ser>
        <c:dLbls>
          <c:showLegendKey val="0"/>
          <c:showVal val="0"/>
          <c:showCatName val="0"/>
          <c:showSerName val="0"/>
          <c:showPercent val="0"/>
          <c:showBubbleSize val="0"/>
        </c:dLbls>
        <c:marker val="1"/>
        <c:smooth val="0"/>
        <c:axId val="40552320"/>
        <c:axId val="40553856"/>
      </c:lineChart>
      <c:catAx>
        <c:axId val="405523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553856"/>
        <c:crosses val="autoZero"/>
        <c:auto val="1"/>
        <c:lblAlgn val="ctr"/>
        <c:lblOffset val="50"/>
        <c:noMultiLvlLbl val="0"/>
      </c:catAx>
      <c:valAx>
        <c:axId val="4055385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55232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3.3932538900000003E-2</c:v>
                </c:pt>
                <c:pt idx="1">
                  <c:v>3.9132119299999997E-2</c:v>
                </c:pt>
                <c:pt idx="2">
                  <c:v>4.32060113E-2</c:v>
                </c:pt>
                <c:pt idx="3">
                  <c:v>4.7535596899999998E-2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2.1611795600000001E-2</c:v>
                </c:pt>
                <c:pt idx="1">
                  <c:v>2.20844634E-2</c:v>
                </c:pt>
                <c:pt idx="2">
                  <c:v>2.77603841E-2</c:v>
                </c:pt>
                <c:pt idx="3">
                  <c:v>3.0230011000000001E-2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0">
                  <c:v>2.2217733999999999E-3</c:v>
                </c:pt>
                <c:pt idx="1">
                  <c:v>2.5184037E-3</c:v>
                </c:pt>
                <c:pt idx="2">
                  <c:v>3.3395950999999999E-3</c:v>
                </c:pt>
                <c:pt idx="3">
                  <c:v>4.1621030000000003E-3</c:v>
                </c:pt>
              </c:numCache>
            </c:numRef>
          </c:val>
          <c:smooth val="0"/>
        </c:ser>
        <c:dLbls>
          <c:showLegendKey val="0"/>
          <c:showVal val="0"/>
          <c:showCatName val="0"/>
          <c:showSerName val="0"/>
          <c:showPercent val="0"/>
          <c:showBubbleSize val="0"/>
        </c:dLbls>
        <c:marker val="1"/>
        <c:smooth val="0"/>
        <c:axId val="40653184"/>
        <c:axId val="40654720"/>
      </c:lineChart>
      <c:catAx>
        <c:axId val="406531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654720"/>
        <c:crosses val="autoZero"/>
        <c:auto val="1"/>
        <c:lblAlgn val="ctr"/>
        <c:lblOffset val="50"/>
        <c:noMultiLvlLbl val="0"/>
      </c:catAx>
      <c:valAx>
        <c:axId val="406547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6531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3.2863849799999997E-2</c:v>
                </c:pt>
                <c:pt idx="1">
                  <c:v>4.1307028400000001E-2</c:v>
                </c:pt>
                <c:pt idx="2">
                  <c:v>4.0201004999999998E-2</c:v>
                </c:pt>
                <c:pt idx="3">
                  <c:v>5.1608579100000003E-2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5.2984574100000001E-2</c:v>
                </c:pt>
                <c:pt idx="1">
                  <c:v>6.6584463600000005E-2</c:v>
                </c:pt>
                <c:pt idx="2">
                  <c:v>6.4070351799999994E-2</c:v>
                </c:pt>
                <c:pt idx="3">
                  <c:v>7.6407506700000002E-2</c:v>
                </c:pt>
              </c:numCache>
            </c:numRef>
          </c:val>
          <c:smooth val="0"/>
        </c:ser>
        <c:dLbls>
          <c:showLegendKey val="0"/>
          <c:showVal val="0"/>
          <c:showCatName val="0"/>
          <c:showSerName val="0"/>
          <c:showPercent val="0"/>
          <c:showBubbleSize val="0"/>
        </c:dLbls>
        <c:marker val="1"/>
        <c:smooth val="0"/>
        <c:axId val="40662912"/>
        <c:axId val="40664448"/>
      </c:lineChart>
      <c:catAx>
        <c:axId val="40662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664448"/>
        <c:crosses val="autoZero"/>
        <c:auto val="1"/>
        <c:lblAlgn val="ctr"/>
        <c:lblOffset val="50"/>
        <c:noMultiLvlLbl val="0"/>
      </c:catAx>
      <c:valAx>
        <c:axId val="4066444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6629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0.32988065750000001</c:v>
                </c:pt>
                <c:pt idx="1">
                  <c:v>0.67011934250000005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0.46772591860000001</c:v>
                </c:pt>
                <c:pt idx="1">
                  <c:v>0.45428706769999999</c:v>
                </c:pt>
                <c:pt idx="2">
                  <c:v>0.43303804060000001</c:v>
                </c:pt>
                <c:pt idx="3">
                  <c:v>0.42987641049999997</c:v>
                </c:pt>
              </c:numCache>
            </c:numRef>
          </c:val>
          <c:smooth val="0"/>
        </c:ser>
        <c:dLbls>
          <c:showLegendKey val="0"/>
          <c:showVal val="0"/>
          <c:showCatName val="0"/>
          <c:showSerName val="0"/>
          <c:showPercent val="0"/>
          <c:showBubbleSize val="0"/>
        </c:dLbls>
        <c:marker val="1"/>
        <c:smooth val="0"/>
        <c:axId val="40687104"/>
        <c:axId val="40688640"/>
      </c:lineChart>
      <c:catAx>
        <c:axId val="40687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688640"/>
        <c:crosses val="autoZero"/>
        <c:auto val="1"/>
        <c:lblAlgn val="ctr"/>
        <c:lblOffset val="50"/>
        <c:noMultiLvlLbl val="0"/>
      </c:catAx>
      <c:valAx>
        <c:axId val="406886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68710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0.25024826220000002</c:v>
                </c:pt>
                <c:pt idx="1">
                  <c:v>0.24064424440000001</c:v>
                </c:pt>
                <c:pt idx="2">
                  <c:v>0.23449713389999999</c:v>
                </c:pt>
                <c:pt idx="3">
                  <c:v>0.2305212251</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7.1499503500000006E-2</c:v>
                </c:pt>
                <c:pt idx="1">
                  <c:v>7.2951208000000003E-2</c:v>
                </c:pt>
                <c:pt idx="2">
                  <c:v>6.6180302199999999E-2</c:v>
                </c:pt>
                <c:pt idx="3">
                  <c:v>6.8242880199999995E-2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0">
                  <c:v>1.4399205599999999E-2</c:v>
                </c:pt>
                <c:pt idx="1">
                  <c:v>1.4684983400000001E-2</c:v>
                </c:pt>
                <c:pt idx="2">
                  <c:v>1.2506513800000001E-2</c:v>
                </c:pt>
                <c:pt idx="3">
                  <c:v>1.34336378E-2</c:v>
                </c:pt>
              </c:numCache>
            </c:numRef>
          </c:val>
          <c:smooth val="0"/>
        </c:ser>
        <c:dLbls>
          <c:showLegendKey val="0"/>
          <c:showVal val="0"/>
          <c:showCatName val="0"/>
          <c:showSerName val="0"/>
          <c:showPercent val="0"/>
          <c:showBubbleSize val="0"/>
        </c:dLbls>
        <c:marker val="1"/>
        <c:smooth val="0"/>
        <c:axId val="40722432"/>
        <c:axId val="40723968"/>
      </c:lineChart>
      <c:catAx>
        <c:axId val="40722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723968"/>
        <c:crosses val="autoZero"/>
        <c:auto val="1"/>
        <c:lblAlgn val="ctr"/>
        <c:lblOffset val="50"/>
        <c:noMultiLvlLbl val="0"/>
      </c:catAx>
      <c:valAx>
        <c:axId val="407239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7224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0.131082423</c:v>
                </c:pt>
                <c:pt idx="1">
                  <c:v>0.13027001420000001</c:v>
                </c:pt>
                <c:pt idx="2">
                  <c:v>0.1235018239</c:v>
                </c:pt>
                <c:pt idx="3">
                  <c:v>0.12358946799999999</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0.18371400199999999</c:v>
                </c:pt>
                <c:pt idx="1">
                  <c:v>0.18995736620000001</c:v>
                </c:pt>
                <c:pt idx="2">
                  <c:v>0.17717561230000001</c:v>
                </c:pt>
                <c:pt idx="3">
                  <c:v>0.16980118220000001</c:v>
                </c:pt>
              </c:numCache>
            </c:numRef>
          </c:val>
          <c:smooth val="0"/>
        </c:ser>
        <c:dLbls>
          <c:showLegendKey val="0"/>
          <c:showVal val="0"/>
          <c:showCatName val="0"/>
          <c:showSerName val="0"/>
          <c:showPercent val="0"/>
          <c:showBubbleSize val="0"/>
        </c:dLbls>
        <c:marker val="1"/>
        <c:smooth val="0"/>
        <c:axId val="40732160"/>
        <c:axId val="40733696"/>
      </c:lineChart>
      <c:catAx>
        <c:axId val="40732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733696"/>
        <c:crosses val="autoZero"/>
        <c:auto val="1"/>
        <c:lblAlgn val="ctr"/>
        <c:lblOffset val="50"/>
        <c:noMultiLvlLbl val="0"/>
      </c:catAx>
      <c:valAx>
        <c:axId val="407336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7321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0.75489067889999995</c:v>
                </c:pt>
                <c:pt idx="1">
                  <c:v>0.74150360449999997</c:v>
                </c:pt>
                <c:pt idx="2">
                  <c:v>0.73072747010000005</c:v>
                </c:pt>
                <c:pt idx="3">
                  <c:v>0.71480582520000002</c:v>
                </c:pt>
              </c:numCache>
            </c:numRef>
          </c:val>
          <c:smooth val="0"/>
        </c:ser>
        <c:dLbls>
          <c:showLegendKey val="0"/>
          <c:showVal val="0"/>
          <c:showCatName val="0"/>
          <c:showSerName val="0"/>
          <c:showPercent val="0"/>
          <c:showBubbleSize val="0"/>
        </c:dLbls>
        <c:marker val="1"/>
        <c:smooth val="0"/>
        <c:axId val="40871040"/>
        <c:axId val="40872576"/>
      </c:lineChart>
      <c:catAx>
        <c:axId val="40871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872576"/>
        <c:crosses val="autoZero"/>
        <c:auto val="1"/>
        <c:lblAlgn val="ctr"/>
        <c:lblOffset val="50"/>
        <c:noMultiLvlLbl val="0"/>
      </c:catAx>
      <c:valAx>
        <c:axId val="4087257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87104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0.4240506329</c:v>
                </c:pt>
                <c:pt idx="1">
                  <c:v>0.41400617919999999</c:v>
                </c:pt>
                <c:pt idx="2">
                  <c:v>0.42345276869999998</c:v>
                </c:pt>
                <c:pt idx="3">
                  <c:v>0.41080097090000001</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0.25373993099999997</c:v>
                </c:pt>
                <c:pt idx="1">
                  <c:v>0.25695159629999997</c:v>
                </c:pt>
                <c:pt idx="2">
                  <c:v>0.26547231269999999</c:v>
                </c:pt>
                <c:pt idx="3">
                  <c:v>0.27730582520000002</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0.12197928650000001</c:v>
                </c:pt>
                <c:pt idx="1">
                  <c:v>0.13594232749999999</c:v>
                </c:pt>
                <c:pt idx="2">
                  <c:v>0.1351791531</c:v>
                </c:pt>
                <c:pt idx="3">
                  <c:v>0.13470873789999999</c:v>
                </c:pt>
              </c:numCache>
            </c:numRef>
          </c:val>
          <c:smooth val="0"/>
        </c:ser>
        <c:dLbls>
          <c:showLegendKey val="0"/>
          <c:showVal val="0"/>
          <c:showCatName val="0"/>
          <c:showSerName val="0"/>
          <c:showPercent val="0"/>
          <c:showBubbleSize val="0"/>
        </c:dLbls>
        <c:marker val="1"/>
        <c:smooth val="0"/>
        <c:axId val="40906112"/>
        <c:axId val="40907904"/>
      </c:lineChart>
      <c:catAx>
        <c:axId val="409061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907904"/>
        <c:crosses val="autoZero"/>
        <c:auto val="1"/>
        <c:lblAlgn val="ctr"/>
        <c:lblOffset val="50"/>
        <c:noMultiLvlLbl val="0"/>
      </c:catAx>
      <c:valAx>
        <c:axId val="409079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9061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0.2100115075</c:v>
                </c:pt>
                <c:pt idx="1">
                  <c:v>0.2198764161</c:v>
                </c:pt>
                <c:pt idx="2">
                  <c:v>0.23181324649999999</c:v>
                </c:pt>
                <c:pt idx="3">
                  <c:v>0.22330097090000001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0.23417721520000001</c:v>
                </c:pt>
                <c:pt idx="1">
                  <c:v>0.25437693099999997</c:v>
                </c:pt>
                <c:pt idx="2">
                  <c:v>0.26221498370000001</c:v>
                </c:pt>
                <c:pt idx="3">
                  <c:v>0.25728155339999997</c:v>
                </c:pt>
              </c:numCache>
            </c:numRef>
          </c:val>
          <c:smooth val="0"/>
        </c:ser>
        <c:dLbls>
          <c:showLegendKey val="0"/>
          <c:showVal val="0"/>
          <c:showCatName val="0"/>
          <c:showSerName val="0"/>
          <c:showPercent val="0"/>
          <c:showBubbleSize val="0"/>
        </c:dLbls>
        <c:marker val="1"/>
        <c:smooth val="0"/>
        <c:axId val="40928384"/>
        <c:axId val="40929920"/>
      </c:lineChart>
      <c:catAx>
        <c:axId val="40928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929920"/>
        <c:crosses val="autoZero"/>
        <c:auto val="1"/>
        <c:lblAlgn val="ctr"/>
        <c:lblOffset val="50"/>
        <c:noMultiLvlLbl val="0"/>
      </c:catAx>
      <c:valAx>
        <c:axId val="409299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9283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0.35626407900000001</c:v>
                </c:pt>
                <c:pt idx="1">
                  <c:v>0.31429950140000001</c:v>
                </c:pt>
                <c:pt idx="2">
                  <c:v>0.2115434839</c:v>
                </c:pt>
                <c:pt idx="3">
                  <c:v>0.22146523570000001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0.86518800900000004</c:v>
                </c:pt>
                <c:pt idx="1">
                  <c:v>0.87381373650000005</c:v>
                </c:pt>
                <c:pt idx="2">
                  <c:v>0.8972751806</c:v>
                </c:pt>
                <c:pt idx="3">
                  <c:v>0.90825944940000003</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0.6154912494</c:v>
                </c:pt>
                <c:pt idx="1">
                  <c:v>0.59634872120000004</c:v>
                </c:pt>
                <c:pt idx="2">
                  <c:v>0.58979716199999999</c:v>
                </c:pt>
                <c:pt idx="3">
                  <c:v>0.59794680349999996</c:v>
                </c:pt>
              </c:numCache>
            </c:numRef>
          </c:val>
          <c:smooth val="0"/>
        </c:ser>
        <c:dLbls>
          <c:showLegendKey val="0"/>
          <c:showVal val="0"/>
          <c:showCatName val="0"/>
          <c:showSerName val="0"/>
          <c:showPercent val="0"/>
          <c:showBubbleSize val="0"/>
        </c:dLbls>
        <c:marker val="1"/>
        <c:smooth val="0"/>
        <c:axId val="40983552"/>
        <c:axId val="40985344"/>
      </c:lineChart>
      <c:catAx>
        <c:axId val="40983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985344"/>
        <c:crosses val="autoZero"/>
        <c:auto val="1"/>
        <c:lblAlgn val="ctr"/>
        <c:lblOffset val="50"/>
        <c:noMultiLvlLbl val="0"/>
      </c:catAx>
      <c:valAx>
        <c:axId val="409853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98355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9.1724221789999998</c:v>
                </c:pt>
                <c:pt idx="1">
                  <c:v>6.3372569088999997</c:v>
                </c:pt>
                <c:pt idx="2">
                  <c:v>7.9691358025000003</c:v>
                </c:pt>
                <c:pt idx="3">
                  <c:v>7.8482932995999999</c:v>
                </c:pt>
              </c:numCache>
            </c:numRef>
          </c:val>
          <c:smooth val="0"/>
        </c:ser>
        <c:dLbls>
          <c:showLegendKey val="0"/>
          <c:showVal val="0"/>
          <c:showCatName val="0"/>
          <c:showSerName val="0"/>
          <c:showPercent val="0"/>
          <c:showBubbleSize val="0"/>
        </c:dLbls>
        <c:marker val="1"/>
        <c:smooth val="0"/>
        <c:axId val="40997632"/>
        <c:axId val="40999168"/>
      </c:lineChart>
      <c:catAx>
        <c:axId val="40997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0999168"/>
        <c:crosses val="autoZero"/>
        <c:auto val="1"/>
        <c:lblAlgn val="ctr"/>
        <c:lblOffset val="50"/>
        <c:noMultiLvlLbl val="0"/>
      </c:catAx>
      <c:valAx>
        <c:axId val="40999168"/>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0997632"/>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0.25619476689999998</c:v>
                </c:pt>
                <c:pt idx="1">
                  <c:v>0.13471127550000001</c:v>
                </c:pt>
                <c:pt idx="2">
                  <c:v>9.05371289E-2</c:v>
                </c:pt>
                <c:pt idx="3">
                  <c:v>9.3513765700000001E-2</c:v>
                </c:pt>
              </c:numCache>
            </c:numRef>
          </c:val>
          <c:smooth val="0"/>
        </c:ser>
        <c:dLbls>
          <c:showLegendKey val="0"/>
          <c:showVal val="0"/>
          <c:showCatName val="0"/>
          <c:showSerName val="0"/>
          <c:showPercent val="0"/>
          <c:showBubbleSize val="0"/>
        </c:dLbls>
        <c:marker val="1"/>
        <c:smooth val="0"/>
        <c:axId val="41314560"/>
        <c:axId val="41349120"/>
      </c:lineChart>
      <c:catAx>
        <c:axId val="41314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349120"/>
        <c:crosses val="autoZero"/>
        <c:auto val="1"/>
        <c:lblAlgn val="ctr"/>
        <c:lblOffset val="50"/>
        <c:noMultiLvlLbl val="0"/>
      </c:catAx>
      <c:valAx>
        <c:axId val="413491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31456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0.1342921504</c:v>
                </c:pt>
                <c:pt idx="1">
                  <c:v>0.1384108091</c:v>
                </c:pt>
                <c:pt idx="2">
                  <c:v>0.1206581353</c:v>
                </c:pt>
                <c:pt idx="3">
                  <c:v>0.14027064859999999</c:v>
                </c:pt>
              </c:numCache>
            </c:numRef>
          </c:val>
          <c:smooth val="0"/>
        </c:ser>
        <c:dLbls>
          <c:showLegendKey val="0"/>
          <c:showVal val="0"/>
          <c:showCatName val="0"/>
          <c:showSerName val="0"/>
          <c:showPercent val="0"/>
          <c:showBubbleSize val="0"/>
        </c:dLbls>
        <c:marker val="1"/>
        <c:smooth val="0"/>
        <c:axId val="41550592"/>
        <c:axId val="41552128"/>
      </c:lineChart>
      <c:catAx>
        <c:axId val="415505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552128"/>
        <c:crosses val="autoZero"/>
        <c:auto val="1"/>
        <c:lblAlgn val="ctr"/>
        <c:lblOffset val="50"/>
        <c:noMultiLvlLbl val="0"/>
      </c:catAx>
      <c:valAx>
        <c:axId val="415521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5505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0.1051564963</c:v>
                </c:pt>
                <c:pt idx="1">
                  <c:v>0.89484350369999999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5.4063420600000002E-2</c:v>
                </c:pt>
                <c:pt idx="1">
                  <c:v>5.6940646599999999E-2</c:v>
                </c:pt>
                <c:pt idx="2">
                  <c:v>6.0851397199999997E-2</c:v>
                </c:pt>
                <c:pt idx="3">
                  <c:v>5.8142790499999999E-2</c:v>
                </c:pt>
              </c:numCache>
            </c:numRef>
          </c:val>
          <c:smooth val="0"/>
        </c:ser>
        <c:dLbls>
          <c:showLegendKey val="0"/>
          <c:showVal val="0"/>
          <c:showCatName val="0"/>
          <c:showSerName val="0"/>
          <c:showPercent val="0"/>
          <c:showBubbleSize val="0"/>
        </c:dLbls>
        <c:marker val="1"/>
        <c:smooth val="0"/>
        <c:axId val="41572224"/>
        <c:axId val="41573760"/>
      </c:lineChart>
      <c:catAx>
        <c:axId val="415722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573760"/>
        <c:crosses val="autoZero"/>
        <c:auto val="1"/>
        <c:lblAlgn val="ctr"/>
        <c:lblOffset val="50"/>
        <c:noMultiLvlLbl val="0"/>
      </c:catAx>
      <c:valAx>
        <c:axId val="4157376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57222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1.67215387E-2</c:v>
                </c:pt>
                <c:pt idx="1">
                  <c:v>1.7452147300000002E-2</c:v>
                </c:pt>
                <c:pt idx="2">
                  <c:v>1.6540437000000002E-2</c:v>
                </c:pt>
                <c:pt idx="3">
                  <c:v>1.6892207199999999E-2</c:v>
                </c:pt>
              </c:numCache>
            </c:numRef>
          </c:val>
          <c:smooth val="0"/>
        </c:ser>
        <c:dLbls>
          <c:showLegendKey val="0"/>
          <c:showVal val="0"/>
          <c:showCatName val="0"/>
          <c:showSerName val="0"/>
          <c:showPercent val="0"/>
          <c:showBubbleSize val="0"/>
        </c:dLbls>
        <c:marker val="1"/>
        <c:smooth val="0"/>
        <c:axId val="41593472"/>
        <c:axId val="41595264"/>
      </c:lineChart>
      <c:catAx>
        <c:axId val="41593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595264"/>
        <c:crosses val="autoZero"/>
        <c:auto val="1"/>
        <c:lblAlgn val="ctr"/>
        <c:lblOffset val="50"/>
        <c:noMultiLvlLbl val="0"/>
      </c:catAx>
      <c:valAx>
        <c:axId val="4159526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5934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7.9362328900000001E-2</c:v>
                </c:pt>
                <c:pt idx="1">
                  <c:v>7.8414026100000006E-2</c:v>
                </c:pt>
                <c:pt idx="2">
                  <c:v>9.8459127699999996E-2</c:v>
                </c:pt>
                <c:pt idx="3">
                  <c:v>0.10116658890000001</c:v>
                </c:pt>
              </c:numCache>
            </c:numRef>
          </c:val>
          <c:smooth val="0"/>
        </c:ser>
        <c:dLbls>
          <c:showLegendKey val="0"/>
          <c:showVal val="0"/>
          <c:showCatName val="0"/>
          <c:showSerName val="0"/>
          <c:showPercent val="0"/>
          <c:showBubbleSize val="0"/>
        </c:dLbls>
        <c:marker val="1"/>
        <c:smooth val="0"/>
        <c:axId val="41636992"/>
        <c:axId val="41638528"/>
      </c:lineChart>
      <c:catAx>
        <c:axId val="41636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638528"/>
        <c:crosses val="autoZero"/>
        <c:auto val="1"/>
        <c:lblAlgn val="ctr"/>
        <c:lblOffset val="50"/>
        <c:noMultiLvlLbl val="0"/>
      </c:catAx>
      <c:valAx>
        <c:axId val="416385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6369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2.8417951800000001E-2</c:v>
                </c:pt>
                <c:pt idx="1">
                  <c:v>2.6700981200000001E-2</c:v>
                </c:pt>
                <c:pt idx="2">
                  <c:v>2.3417776599999999E-2</c:v>
                </c:pt>
                <c:pt idx="3">
                  <c:v>2.35184321E-2</c:v>
                </c:pt>
              </c:numCache>
            </c:numRef>
          </c:val>
          <c:smooth val="0"/>
        </c:ser>
        <c:dLbls>
          <c:showLegendKey val="0"/>
          <c:showVal val="0"/>
          <c:showCatName val="0"/>
          <c:showSerName val="0"/>
          <c:showPercent val="0"/>
          <c:showBubbleSize val="0"/>
        </c:dLbls>
        <c:marker val="1"/>
        <c:smooth val="0"/>
        <c:axId val="41645952"/>
        <c:axId val="41647488"/>
      </c:lineChart>
      <c:catAx>
        <c:axId val="41645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647488"/>
        <c:crosses val="autoZero"/>
        <c:auto val="1"/>
        <c:lblAlgn val="ctr"/>
        <c:lblOffset val="50"/>
        <c:noMultiLvlLbl val="0"/>
      </c:catAx>
      <c:valAx>
        <c:axId val="4164748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6459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1.1176572500000001E-2</c:v>
                </c:pt>
                <c:pt idx="1">
                  <c:v>1.1179025299999999E-2</c:v>
                </c:pt>
                <c:pt idx="2">
                  <c:v>1.0098372099999999E-2</c:v>
                </c:pt>
                <c:pt idx="3">
                  <c:v>9.1460568999999995E-3</c:v>
                </c:pt>
              </c:numCache>
            </c:numRef>
          </c:val>
          <c:smooth val="0"/>
        </c:ser>
        <c:dLbls>
          <c:showLegendKey val="0"/>
          <c:showVal val="0"/>
          <c:showCatName val="0"/>
          <c:showSerName val="0"/>
          <c:showPercent val="0"/>
          <c:showBubbleSize val="0"/>
        </c:dLbls>
        <c:marker val="1"/>
        <c:smooth val="0"/>
        <c:axId val="41683584"/>
        <c:axId val="41689472"/>
      </c:lineChart>
      <c:catAx>
        <c:axId val="41683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689472"/>
        <c:crosses val="autoZero"/>
        <c:auto val="1"/>
        <c:lblAlgn val="ctr"/>
        <c:lblOffset val="50"/>
        <c:noMultiLvlLbl val="0"/>
      </c:catAx>
      <c:valAx>
        <c:axId val="416894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6835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9.2444983499999994E-2</c:v>
                </c:pt>
                <c:pt idx="1">
                  <c:v>9.3855557300000003E-2</c:v>
                </c:pt>
                <c:pt idx="2">
                  <c:v>8.7925481E-2</c:v>
                </c:pt>
                <c:pt idx="3">
                  <c:v>7.6901539899999996E-2</c:v>
                </c:pt>
              </c:numCache>
            </c:numRef>
          </c:val>
          <c:smooth val="0"/>
        </c:ser>
        <c:dLbls>
          <c:showLegendKey val="0"/>
          <c:showVal val="0"/>
          <c:showCatName val="0"/>
          <c:showSerName val="0"/>
          <c:showPercent val="0"/>
          <c:showBubbleSize val="0"/>
        </c:dLbls>
        <c:marker val="1"/>
        <c:smooth val="0"/>
        <c:axId val="41739392"/>
        <c:axId val="41740928"/>
      </c:lineChart>
      <c:catAx>
        <c:axId val="41739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740928"/>
        <c:crosses val="autoZero"/>
        <c:auto val="1"/>
        <c:lblAlgn val="ctr"/>
        <c:lblOffset val="50"/>
        <c:noMultiLvlLbl val="0"/>
      </c:catAx>
      <c:valAx>
        <c:axId val="4174092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73939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7.4702380999999998E-2</c:v>
                </c:pt>
                <c:pt idx="1">
                  <c:v>7.6469009899999996E-2</c:v>
                </c:pt>
                <c:pt idx="2">
                  <c:v>7.3121387299999993E-2</c:v>
                </c:pt>
                <c:pt idx="3">
                  <c:v>6.4835515799999993E-2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8.9511754099999993E-2</c:v>
                </c:pt>
                <c:pt idx="1">
                  <c:v>7.6298701299999994E-2</c:v>
                </c:pt>
                <c:pt idx="2">
                  <c:v>7.7797202800000007E-2</c:v>
                </c:pt>
                <c:pt idx="3">
                  <c:v>7.0097604300000005E-2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0.1204842065</c:v>
                </c:pt>
                <c:pt idx="1">
                  <c:v>0.1205013429</c:v>
                </c:pt>
                <c:pt idx="2">
                  <c:v>0.1129156999</c:v>
                </c:pt>
                <c:pt idx="3">
                  <c:v>9.6657269399999995E-2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5.0082101800000001E-2</c:v>
                </c:pt>
                <c:pt idx="1">
                  <c:v>5.2589641399999998E-2</c:v>
                </c:pt>
                <c:pt idx="2">
                  <c:v>4.8500881799999999E-2</c:v>
                </c:pt>
                <c:pt idx="3">
                  <c:v>4.8048048000000003E-2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0">
                  <c:v>7.36842105E-2</c:v>
                </c:pt>
                <c:pt idx="1">
                  <c:v>8.7037036999999998E-2</c:v>
                </c:pt>
                <c:pt idx="2">
                  <c:v>8.5227272699999995E-2</c:v>
                </c:pt>
                <c:pt idx="3">
                  <c:v>7.4211502799999995E-2</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0.13053613050000001</c:v>
                </c:pt>
                <c:pt idx="1">
                  <c:v>0.13120176410000001</c:v>
                </c:pt>
                <c:pt idx="2">
                  <c:v>0.1140024783</c:v>
                </c:pt>
                <c:pt idx="3">
                  <c:v>9.6336499300000003E-2</c:v>
                </c:pt>
              </c:numCache>
            </c:numRef>
          </c:val>
          <c:smooth val="0"/>
        </c:ser>
        <c:dLbls>
          <c:showLegendKey val="0"/>
          <c:showVal val="0"/>
          <c:showCatName val="0"/>
          <c:showSerName val="0"/>
          <c:showPercent val="0"/>
          <c:showBubbleSize val="0"/>
        </c:dLbls>
        <c:marker val="1"/>
        <c:smooth val="0"/>
        <c:axId val="41768832"/>
        <c:axId val="41770368"/>
      </c:lineChart>
      <c:catAx>
        <c:axId val="417688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770368"/>
        <c:crosses val="autoZero"/>
        <c:auto val="1"/>
        <c:lblAlgn val="ctr"/>
        <c:lblOffset val="50"/>
        <c:noMultiLvlLbl val="0"/>
      </c:catAx>
      <c:valAx>
        <c:axId val="4177036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76883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9.2444983499999994E-2</c:v>
                </c:pt>
                <c:pt idx="1">
                  <c:v>9.3855557300000003E-2</c:v>
                </c:pt>
                <c:pt idx="2">
                  <c:v>8.7925481E-2</c:v>
                </c:pt>
                <c:pt idx="3">
                  <c:v>7.6901539899999996E-2</c:v>
                </c:pt>
              </c:numCache>
            </c:numRef>
          </c:val>
          <c:smooth val="0"/>
        </c:ser>
        <c:dLbls>
          <c:showLegendKey val="0"/>
          <c:showVal val="0"/>
          <c:showCatName val="0"/>
          <c:showSerName val="0"/>
          <c:showPercent val="0"/>
          <c:showBubbleSize val="0"/>
        </c:dLbls>
        <c:marker val="1"/>
        <c:smooth val="0"/>
        <c:axId val="41830272"/>
        <c:axId val="41831808"/>
      </c:lineChart>
      <c:catAx>
        <c:axId val="41830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831808"/>
        <c:crosses val="autoZero"/>
        <c:auto val="1"/>
        <c:lblAlgn val="ctr"/>
        <c:lblOffset val="50"/>
        <c:noMultiLvlLbl val="0"/>
      </c:catAx>
      <c:valAx>
        <c:axId val="4183180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83027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6.5653495399999998E-2</c:v>
                </c:pt>
                <c:pt idx="1">
                  <c:v>7.0254957500000006E-2</c:v>
                </c:pt>
                <c:pt idx="2">
                  <c:v>7.6054664300000005E-2</c:v>
                </c:pt>
                <c:pt idx="3">
                  <c:v>7.5844486899999994E-2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0.1897993311</c:v>
                </c:pt>
                <c:pt idx="1">
                  <c:v>0.17882293760000001</c:v>
                </c:pt>
                <c:pt idx="2">
                  <c:v>0.1698691172</c:v>
                </c:pt>
                <c:pt idx="3">
                  <c:v>0.14985422740000001</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0.13807982739999999</c:v>
                </c:pt>
                <c:pt idx="1">
                  <c:v>0.15170731709999999</c:v>
                </c:pt>
                <c:pt idx="2">
                  <c:v>0.1301925025</c:v>
                </c:pt>
                <c:pt idx="3">
                  <c:v>0.10271205999999999</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pt idx="0">
                  <c:v>1.89944134E-2</c:v>
                </c:pt>
                <c:pt idx="1">
                  <c:v>1.87561698E-2</c:v>
                </c:pt>
                <c:pt idx="2">
                  <c:v>1.4553014600000001E-2</c:v>
                </c:pt>
              </c:numCache>
            </c:numRef>
          </c:val>
          <c:smooth val="0"/>
        </c:ser>
        <c:dLbls>
          <c:showLegendKey val="0"/>
          <c:showVal val="0"/>
          <c:showCatName val="0"/>
          <c:showSerName val="0"/>
          <c:showPercent val="0"/>
          <c:showBubbleSize val="0"/>
        </c:dLbls>
        <c:marker val="1"/>
        <c:smooth val="0"/>
        <c:axId val="41849984"/>
        <c:axId val="41851520"/>
      </c:lineChart>
      <c:catAx>
        <c:axId val="41849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851520"/>
        <c:crosses val="autoZero"/>
        <c:auto val="1"/>
        <c:lblAlgn val="ctr"/>
        <c:lblOffset val="50"/>
        <c:noMultiLvlLbl val="0"/>
      </c:catAx>
      <c:valAx>
        <c:axId val="4185152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84998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617</c:v>
                </c:pt>
                <c:pt idx="1">
                  <c:v>2831</c:v>
                </c:pt>
                <c:pt idx="2">
                  <c:v>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1504</c:v>
                </c:pt>
                <c:pt idx="1">
                  <c:v>7082</c:v>
                </c:pt>
                <c:pt idx="2">
                  <c:v>2141</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4626</c:v>
                </c:pt>
                <c:pt idx="1">
                  <c:v>4993</c:v>
                </c:pt>
                <c:pt idx="2">
                  <c:v>4762</c:v>
                </c:pt>
                <c:pt idx="3">
                  <c:v>4441</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11542</c:v>
                </c:pt>
                <c:pt idx="1">
                  <c:v>12434</c:v>
                </c:pt>
                <c:pt idx="2">
                  <c:v>11487</c:v>
                </c:pt>
                <c:pt idx="3">
                  <c:v>10715</c:v>
                </c:pt>
              </c:numCache>
            </c:numRef>
          </c:val>
          <c:smooth val="0"/>
        </c:ser>
        <c:dLbls>
          <c:showLegendKey val="0"/>
          <c:showVal val="0"/>
          <c:showCatName val="0"/>
          <c:showSerName val="0"/>
          <c:showPercent val="0"/>
          <c:showBubbleSize val="0"/>
        </c:dLbls>
        <c:marker val="1"/>
        <c:smooth val="0"/>
        <c:axId val="60764544"/>
        <c:axId val="60769408"/>
      </c:lineChart>
      <c:catAx>
        <c:axId val="607645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0769408"/>
        <c:crosses val="autoZero"/>
        <c:auto val="1"/>
        <c:lblAlgn val="ctr"/>
        <c:lblOffset val="50"/>
        <c:noMultiLvlLbl val="0"/>
      </c:catAx>
      <c:valAx>
        <c:axId val="607694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076454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0.34392563770000001</c:v>
                </c:pt>
                <c:pt idx="1">
                  <c:v>0.30743040259999999</c:v>
                </c:pt>
                <c:pt idx="2">
                  <c:v>0.31079378410000003</c:v>
                </c:pt>
                <c:pt idx="3">
                  <c:v>0.32988065750000001</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0.5051880674</c:v>
                </c:pt>
                <c:pt idx="1">
                  <c:v>0.47867013819999998</c:v>
                </c:pt>
                <c:pt idx="2">
                  <c:v>0.46094078119999998</c:v>
                </c:pt>
                <c:pt idx="3">
                  <c:v>0.47534339110000001</c:v>
                </c:pt>
              </c:numCache>
            </c:numRef>
          </c:val>
          <c:smooth val="0"/>
        </c:ser>
        <c:dLbls>
          <c:showLegendKey val="0"/>
          <c:showVal val="0"/>
          <c:showCatName val="0"/>
          <c:showSerName val="0"/>
          <c:showPercent val="0"/>
          <c:showBubbleSize val="0"/>
        </c:dLbls>
        <c:marker val="1"/>
        <c:smooth val="0"/>
        <c:axId val="61123968"/>
        <c:axId val="61265024"/>
      </c:lineChart>
      <c:catAx>
        <c:axId val="61123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265024"/>
        <c:crosses val="autoZero"/>
        <c:auto val="1"/>
        <c:lblAlgn val="ctr"/>
        <c:lblOffset val="50"/>
        <c:noMultiLvlLbl val="0"/>
      </c:catAx>
      <c:valAx>
        <c:axId val="612650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1239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13.5%</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675</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23.9%</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3.6%</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179</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2,348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280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2" t="s">
        <v>173</v>
      </c>
      <c r="F8" s="252"/>
      <c r="G8" s="252"/>
      <c r="H8" s="252"/>
      <c r="I8" s="105" t="s">
        <v>153</v>
      </c>
      <c r="J8" s="105"/>
      <c r="K8" s="105"/>
      <c r="L8" s="103"/>
      <c r="M8" s="81" t="s">
        <v>274</v>
      </c>
      <c r="N8" s="81"/>
      <c r="O8" s="81"/>
    </row>
    <row r="9" spans="1:16" s="82" customFormat="1" ht="14.25" customHeight="1" x14ac:dyDescent="0.2">
      <c r="A9" s="20"/>
      <c r="B9" s="255" t="s">
        <v>261</v>
      </c>
      <c r="C9" s="255"/>
      <c r="D9" s="4"/>
      <c r="E9" s="4"/>
      <c r="F9" s="4"/>
      <c r="G9" s="4"/>
      <c r="H9" s="4"/>
      <c r="I9" s="254"/>
      <c r="J9" s="254"/>
      <c r="K9" s="254"/>
      <c r="L9" s="4"/>
      <c r="M9" s="4"/>
      <c r="N9" s="4"/>
      <c r="O9" s="4"/>
    </row>
    <row r="10" spans="1:16" s="82" customFormat="1" ht="14.25" customHeight="1" x14ac:dyDescent="0.2">
      <c r="A10" s="20"/>
      <c r="B10" s="255" t="s">
        <v>82</v>
      </c>
      <c r="C10" s="255"/>
      <c r="D10" s="6"/>
      <c r="E10" s="7"/>
      <c r="F10" s="7"/>
      <c r="G10" s="7"/>
      <c r="H10" s="7"/>
      <c r="I10" s="7"/>
      <c r="J10" s="7"/>
      <c r="K10" s="7"/>
      <c r="L10" s="7"/>
      <c r="M10" s="7"/>
      <c r="N10" s="7"/>
      <c r="O10" s="7"/>
    </row>
    <row r="11" spans="1:16" s="82"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278</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10647</v>
      </c>
      <c r="G25" s="84">
        <v>11421</v>
      </c>
      <c r="H25" s="84">
        <v>10525</v>
      </c>
      <c r="I25" s="84">
        <v>9867</v>
      </c>
      <c r="J25" s="84"/>
      <c r="K25" s="84"/>
      <c r="L25" s="84"/>
      <c r="M25" s="84"/>
      <c r="N25" s="84"/>
      <c r="O25" s="84"/>
    </row>
    <row r="26" spans="1:16" s="9" customFormat="1" ht="15" customHeight="1" x14ac:dyDescent="0.2">
      <c r="A26" s="232" t="s">
        <v>259</v>
      </c>
      <c r="B26" s="233"/>
      <c r="C26" s="233"/>
      <c r="D26" s="233"/>
      <c r="E26" s="234"/>
      <c r="F26" s="84">
        <v>8703</v>
      </c>
      <c r="G26" s="84">
        <v>9215</v>
      </c>
      <c r="H26" s="84">
        <v>8552</v>
      </c>
      <c r="I26" s="84">
        <v>8074</v>
      </c>
      <c r="J26" s="84"/>
      <c r="K26" s="84"/>
      <c r="L26" s="84"/>
      <c r="M26" s="84"/>
      <c r="N26" s="84"/>
      <c r="O26" s="84"/>
    </row>
    <row r="27" spans="1:16" s="82" customFormat="1" ht="15" customHeight="1" x14ac:dyDescent="0.25">
      <c r="A27" s="232" t="s">
        <v>260</v>
      </c>
      <c r="B27" s="233"/>
      <c r="C27" s="233"/>
      <c r="D27" s="233"/>
      <c r="E27" s="234"/>
      <c r="F27" s="116">
        <v>0.81741335589999997</v>
      </c>
      <c r="G27" s="116">
        <v>0.80684703619999998</v>
      </c>
      <c r="H27" s="116">
        <v>0.81254156769999997</v>
      </c>
      <c r="I27" s="116">
        <v>0.81828316609999996</v>
      </c>
      <c r="J27" s="116"/>
      <c r="K27" s="116"/>
      <c r="L27" s="116"/>
      <c r="M27" s="116"/>
      <c r="N27" s="116"/>
      <c r="O27" s="116"/>
    </row>
    <row r="28" spans="1:16" s="9" customFormat="1" ht="15" customHeight="1" x14ac:dyDescent="0.2">
      <c r="A28" s="168" t="s">
        <v>76</v>
      </c>
      <c r="B28" s="169"/>
      <c r="C28" s="169"/>
      <c r="D28" s="169"/>
      <c r="E28" s="170"/>
      <c r="F28" s="58">
        <v>581</v>
      </c>
      <c r="G28" s="58">
        <v>641</v>
      </c>
      <c r="H28" s="58">
        <v>611</v>
      </c>
      <c r="I28" s="58">
        <v>563</v>
      </c>
      <c r="J28" s="58"/>
      <c r="K28" s="58"/>
      <c r="L28" s="58"/>
      <c r="M28" s="58"/>
      <c r="N28" s="58"/>
      <c r="O28" s="58"/>
    </row>
    <row r="29" spans="1:16" s="9" customFormat="1" ht="15" customHeight="1" x14ac:dyDescent="0.2">
      <c r="A29" s="168" t="s">
        <v>77</v>
      </c>
      <c r="B29" s="169"/>
      <c r="C29" s="169"/>
      <c r="D29" s="169"/>
      <c r="E29" s="170"/>
      <c r="F29" s="116">
        <v>6.6758588999999993E-2</v>
      </c>
      <c r="G29" s="116">
        <v>6.9560499200000001E-2</v>
      </c>
      <c r="H29" s="116">
        <v>7.1445276000000002E-2</v>
      </c>
      <c r="I29" s="116">
        <v>6.9729997500000002E-2</v>
      </c>
      <c r="J29" s="116"/>
      <c r="K29" s="116"/>
      <c r="L29" s="116"/>
      <c r="M29" s="116"/>
      <c r="N29" s="116"/>
      <c r="O29" s="116"/>
    </row>
    <row r="30" spans="1:16" s="9" customFormat="1" ht="15" customHeight="1" x14ac:dyDescent="0.2">
      <c r="A30" s="168" t="s">
        <v>78</v>
      </c>
      <c r="B30" s="169"/>
      <c r="C30" s="169"/>
      <c r="D30" s="169"/>
      <c r="E30" s="170"/>
      <c r="F30" s="58">
        <v>678</v>
      </c>
      <c r="G30" s="58">
        <v>735</v>
      </c>
      <c r="H30" s="58">
        <v>707</v>
      </c>
      <c r="I30" s="58">
        <v>657</v>
      </c>
      <c r="J30" s="58"/>
      <c r="K30" s="58"/>
      <c r="L30" s="58"/>
      <c r="M30" s="58"/>
      <c r="N30" s="58"/>
      <c r="O30" s="58"/>
    </row>
    <row r="31" spans="1:16" s="10" customFormat="1" ht="15" customHeight="1" x14ac:dyDescent="0.2">
      <c r="A31" s="168" t="s">
        <v>79</v>
      </c>
      <c r="B31" s="169"/>
      <c r="C31" s="169"/>
      <c r="D31" s="169"/>
      <c r="E31" s="170"/>
      <c r="F31" s="116">
        <v>7.7904170999999994E-2</v>
      </c>
      <c r="G31" s="116">
        <v>7.9761258799999998E-2</v>
      </c>
      <c r="H31" s="116">
        <v>8.26707203E-2</v>
      </c>
      <c r="I31" s="116">
        <v>8.1372306199999994E-2</v>
      </c>
      <c r="J31" s="116"/>
      <c r="K31" s="116"/>
      <c r="L31" s="116"/>
      <c r="M31" s="116"/>
      <c r="N31" s="116"/>
      <c r="O31" s="116"/>
      <c r="P31" s="83"/>
    </row>
    <row r="32" spans="1:16" s="10" customFormat="1" ht="15" customHeight="1" x14ac:dyDescent="0.2">
      <c r="A32" s="232" t="s">
        <v>80</v>
      </c>
      <c r="B32" s="233"/>
      <c r="C32" s="233"/>
      <c r="D32" s="233"/>
      <c r="E32" s="234"/>
      <c r="F32" s="58">
        <v>1357</v>
      </c>
      <c r="G32" s="58">
        <v>1496</v>
      </c>
      <c r="H32" s="58">
        <v>1385</v>
      </c>
      <c r="I32" s="58">
        <v>1306</v>
      </c>
      <c r="J32" s="58"/>
      <c r="K32" s="58"/>
      <c r="L32" s="58"/>
      <c r="M32" s="58"/>
      <c r="N32" s="58"/>
      <c r="O32" s="58"/>
    </row>
    <row r="33" spans="1:15" s="10" customFormat="1" ht="15" customHeight="1" x14ac:dyDescent="0.2">
      <c r="A33" s="232" t="s">
        <v>81</v>
      </c>
      <c r="B33" s="233"/>
      <c r="C33" s="233"/>
      <c r="D33" s="233"/>
      <c r="E33" s="234"/>
      <c r="F33" s="116">
        <v>0.15592324490000001</v>
      </c>
      <c r="G33" s="116">
        <v>0.16234400430000001</v>
      </c>
      <c r="H33" s="116">
        <v>0.16195042100000001</v>
      </c>
      <c r="I33" s="116">
        <v>0.16175377760000001</v>
      </c>
      <c r="J33" s="116"/>
      <c r="K33" s="116"/>
      <c r="L33" s="116"/>
      <c r="M33" s="116"/>
      <c r="N33" s="116"/>
      <c r="O33" s="116"/>
    </row>
    <row r="34" spans="1:15" s="10" customFormat="1" ht="15" customHeight="1" x14ac:dyDescent="0.2">
      <c r="A34" s="232" t="s">
        <v>272</v>
      </c>
      <c r="B34" s="233"/>
      <c r="C34" s="233"/>
      <c r="D34" s="233"/>
      <c r="E34" s="234"/>
      <c r="F34" s="84">
        <v>2853</v>
      </c>
      <c r="G34" s="84">
        <v>3362</v>
      </c>
      <c r="H34" s="84">
        <v>3102</v>
      </c>
      <c r="I34" s="84">
        <v>2960</v>
      </c>
      <c r="J34" s="84"/>
      <c r="K34" s="84"/>
      <c r="L34" s="84"/>
      <c r="M34" s="84"/>
      <c r="N34" s="84"/>
      <c r="O34" s="84"/>
    </row>
    <row r="35" spans="1:15" s="10" customFormat="1" ht="15" customHeight="1" x14ac:dyDescent="0.2">
      <c r="A35" s="232" t="s">
        <v>273</v>
      </c>
      <c r="B35" s="233"/>
      <c r="C35" s="233"/>
      <c r="D35" s="233"/>
      <c r="E35" s="234"/>
      <c r="F35" s="116">
        <v>0.32781799379999998</v>
      </c>
      <c r="G35" s="116">
        <v>0.3648399349</v>
      </c>
      <c r="H35" s="116">
        <v>0.36272217029999998</v>
      </c>
      <c r="I35" s="116">
        <v>0.36660886799999998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5:E35"/>
    <mergeCell ref="B15:C15"/>
    <mergeCell ref="A32:E32"/>
    <mergeCell ref="A33:E33"/>
    <mergeCell ref="A34:E34"/>
    <mergeCell ref="A25:E25"/>
    <mergeCell ref="A26:E26"/>
    <mergeCell ref="A27:E27"/>
    <mergeCell ref="E23:G23"/>
    <mergeCell ref="A17:D20"/>
    <mergeCell ref="N2:O2"/>
    <mergeCell ref="N4:O4"/>
    <mergeCell ref="E5:G5"/>
    <mergeCell ref="E8:H8"/>
    <mergeCell ref="E6:O6"/>
    <mergeCell ref="B11:C11"/>
    <mergeCell ref="B12:C12"/>
    <mergeCell ref="A24:E24"/>
    <mergeCell ref="E2:M4"/>
    <mergeCell ref="A8:C8"/>
    <mergeCell ref="A16:C16"/>
    <mergeCell ref="A21:C21"/>
    <mergeCell ref="A22:D22"/>
    <mergeCell ref="B9:C9"/>
    <mergeCell ref="B10:C10"/>
    <mergeCell ref="I9:K9"/>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222</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5205</v>
      </c>
      <c r="G25" s="84">
        <v>5395</v>
      </c>
      <c r="H25" s="84">
        <v>4960</v>
      </c>
      <c r="I25" s="84">
        <v>4704</v>
      </c>
      <c r="J25" s="84"/>
      <c r="K25" s="84"/>
      <c r="L25" s="84"/>
      <c r="M25" s="84"/>
      <c r="N25" s="84"/>
      <c r="O25" s="84"/>
    </row>
    <row r="26" spans="1:16" s="9" customFormat="1" ht="15" customHeight="1" x14ac:dyDescent="0.2">
      <c r="A26" s="232" t="s">
        <v>259</v>
      </c>
      <c r="B26" s="233"/>
      <c r="C26" s="233"/>
      <c r="D26" s="233"/>
      <c r="E26" s="234"/>
      <c r="F26" s="84">
        <v>4951</v>
      </c>
      <c r="G26" s="84">
        <v>5162</v>
      </c>
      <c r="H26" s="84">
        <v>4791</v>
      </c>
      <c r="I26" s="84">
        <v>4565</v>
      </c>
      <c r="J26" s="84"/>
      <c r="K26" s="84"/>
      <c r="L26" s="84"/>
      <c r="M26" s="84"/>
      <c r="N26" s="84"/>
      <c r="O26" s="84"/>
    </row>
    <row r="27" spans="1:16" s="143" customFormat="1" ht="15" customHeight="1" x14ac:dyDescent="0.25">
      <c r="A27" s="232" t="s">
        <v>260</v>
      </c>
      <c r="B27" s="233"/>
      <c r="C27" s="233"/>
      <c r="D27" s="233"/>
      <c r="E27" s="234"/>
      <c r="F27" s="116">
        <v>0.95120076850000002</v>
      </c>
      <c r="G27" s="116">
        <v>0.95681186279999997</v>
      </c>
      <c r="H27" s="116">
        <v>0.96592741940000004</v>
      </c>
      <c r="I27" s="116">
        <v>0.97045068030000003</v>
      </c>
      <c r="J27" s="116"/>
      <c r="K27" s="116"/>
      <c r="L27" s="116"/>
      <c r="M27" s="116"/>
      <c r="N27" s="116"/>
      <c r="O27" s="116"/>
    </row>
    <row r="28" spans="1:16" s="9" customFormat="1" ht="15" customHeight="1" x14ac:dyDescent="0.2">
      <c r="A28" s="168" t="s">
        <v>76</v>
      </c>
      <c r="B28" s="169"/>
      <c r="C28" s="169"/>
      <c r="D28" s="169"/>
      <c r="E28" s="170"/>
      <c r="F28" s="58">
        <v>26</v>
      </c>
      <c r="G28" s="58">
        <v>33</v>
      </c>
      <c r="H28" s="58">
        <v>33</v>
      </c>
      <c r="I28" s="58">
        <v>36</v>
      </c>
      <c r="J28" s="58"/>
      <c r="K28" s="58"/>
      <c r="L28" s="58"/>
      <c r="M28" s="58"/>
      <c r="N28" s="58"/>
      <c r="O28" s="58"/>
    </row>
    <row r="29" spans="1:16" s="9" customFormat="1" ht="15" customHeight="1" x14ac:dyDescent="0.2">
      <c r="A29" s="168" t="s">
        <v>77</v>
      </c>
      <c r="B29" s="169"/>
      <c r="C29" s="169"/>
      <c r="D29" s="169"/>
      <c r="E29" s="170"/>
      <c r="F29" s="116">
        <v>5.2514644000000001E-3</v>
      </c>
      <c r="G29" s="116">
        <v>6.3928709999999996E-3</v>
      </c>
      <c r="H29" s="116">
        <v>6.8879147999999996E-3</v>
      </c>
      <c r="I29" s="116">
        <v>7.8860897999999992E-3</v>
      </c>
      <c r="J29" s="116"/>
      <c r="K29" s="116"/>
      <c r="L29" s="116"/>
      <c r="M29" s="116"/>
      <c r="N29" s="116"/>
      <c r="O29" s="116"/>
    </row>
    <row r="30" spans="1:16" s="9" customFormat="1" ht="15" customHeight="1" x14ac:dyDescent="0.2">
      <c r="A30" s="168" t="s">
        <v>78</v>
      </c>
      <c r="B30" s="169"/>
      <c r="C30" s="169"/>
      <c r="D30" s="169"/>
      <c r="E30" s="170"/>
      <c r="F30" s="58">
        <v>13</v>
      </c>
      <c r="G30" s="58">
        <v>11</v>
      </c>
      <c r="H30" s="58" t="s">
        <v>334</v>
      </c>
      <c r="I30" s="58">
        <v>12</v>
      </c>
      <c r="J30" s="58"/>
      <c r="K30" s="58"/>
      <c r="L30" s="58"/>
      <c r="M30" s="58"/>
      <c r="N30" s="58"/>
      <c r="O30" s="58"/>
    </row>
    <row r="31" spans="1:16" s="10" customFormat="1" ht="15" customHeight="1" x14ac:dyDescent="0.2">
      <c r="A31" s="168" t="s">
        <v>79</v>
      </c>
      <c r="B31" s="169"/>
      <c r="C31" s="169"/>
      <c r="D31" s="169"/>
      <c r="E31" s="170"/>
      <c r="F31" s="116">
        <v>2.6257322E-3</v>
      </c>
      <c r="G31" s="116">
        <v>2.1309570000000002E-3</v>
      </c>
      <c r="H31" s="116"/>
      <c r="I31" s="116">
        <v>2.6286966E-3</v>
      </c>
      <c r="J31" s="116"/>
      <c r="K31" s="116"/>
      <c r="L31" s="116"/>
      <c r="M31" s="116"/>
      <c r="N31" s="116"/>
      <c r="O31" s="116"/>
      <c r="P31" s="83"/>
    </row>
    <row r="32" spans="1:16" s="10" customFormat="1" ht="15" customHeight="1" x14ac:dyDescent="0.2">
      <c r="A32" s="232" t="s">
        <v>80</v>
      </c>
      <c r="B32" s="233"/>
      <c r="C32" s="233"/>
      <c r="D32" s="233"/>
      <c r="E32" s="234"/>
      <c r="F32" s="58">
        <v>649</v>
      </c>
      <c r="G32" s="58">
        <v>701</v>
      </c>
      <c r="H32" s="58">
        <v>666</v>
      </c>
      <c r="I32" s="58">
        <v>618</v>
      </c>
      <c r="J32" s="58"/>
      <c r="K32" s="58"/>
      <c r="L32" s="58"/>
      <c r="M32" s="58"/>
      <c r="N32" s="58"/>
      <c r="O32" s="58"/>
    </row>
    <row r="33" spans="1:16" s="10" customFormat="1" ht="15" customHeight="1" x14ac:dyDescent="0.2">
      <c r="A33" s="232" t="s">
        <v>81</v>
      </c>
      <c r="B33" s="233"/>
      <c r="C33" s="233"/>
      <c r="D33" s="233"/>
      <c r="E33" s="234"/>
      <c r="F33" s="116">
        <v>0.13108462940000001</v>
      </c>
      <c r="G33" s="116">
        <v>0.1358000775</v>
      </c>
      <c r="H33" s="116">
        <v>0.13901064499999999</v>
      </c>
      <c r="I33" s="116">
        <v>0.13537787509999999</v>
      </c>
      <c r="J33" s="116"/>
      <c r="K33" s="116"/>
      <c r="L33" s="116"/>
      <c r="M33" s="116"/>
      <c r="N33" s="116"/>
      <c r="O33" s="116"/>
    </row>
    <row r="34" spans="1:16" s="10" customFormat="1" ht="15" customHeight="1" x14ac:dyDescent="0.2">
      <c r="A34" s="232" t="s">
        <v>272</v>
      </c>
      <c r="B34" s="233"/>
      <c r="C34" s="233"/>
      <c r="D34" s="233"/>
      <c r="E34" s="234"/>
      <c r="F34" s="84">
        <v>1248</v>
      </c>
      <c r="G34" s="84">
        <v>1479</v>
      </c>
      <c r="H34" s="84">
        <v>1418</v>
      </c>
      <c r="I34" s="84">
        <v>1402</v>
      </c>
      <c r="J34" s="84"/>
      <c r="K34" s="84"/>
      <c r="L34" s="84"/>
      <c r="M34" s="84"/>
      <c r="N34" s="84"/>
      <c r="O34" s="84"/>
    </row>
    <row r="35" spans="1:16" s="10" customFormat="1" ht="15" customHeight="1" x14ac:dyDescent="0.2">
      <c r="A35" s="232" t="s">
        <v>273</v>
      </c>
      <c r="B35" s="233"/>
      <c r="C35" s="233"/>
      <c r="D35" s="233"/>
      <c r="E35" s="234"/>
      <c r="F35" s="116">
        <v>0.25207028879999999</v>
      </c>
      <c r="G35" s="116">
        <v>0.28651685389999998</v>
      </c>
      <c r="H35" s="116">
        <v>0.2959716134</v>
      </c>
      <c r="I35" s="116">
        <v>0.30711938659999999</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241</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52" t="s">
        <v>173</v>
      </c>
      <c r="F8" s="252"/>
      <c r="G8" s="252"/>
      <c r="H8" s="252"/>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3704</v>
      </c>
      <c r="G25" s="84">
        <v>4084</v>
      </c>
      <c r="H25" s="84">
        <v>3723</v>
      </c>
      <c r="I25" s="84">
        <v>3515</v>
      </c>
      <c r="J25" s="84"/>
      <c r="K25" s="84"/>
      <c r="L25" s="84"/>
      <c r="M25" s="84"/>
      <c r="N25" s="84"/>
      <c r="O25" s="84"/>
    </row>
    <row r="26" spans="1:16" s="9" customFormat="1" ht="15" customHeight="1" x14ac:dyDescent="0.2">
      <c r="A26" s="232" t="s">
        <v>259</v>
      </c>
      <c r="B26" s="233"/>
      <c r="C26" s="233"/>
      <c r="D26" s="233"/>
      <c r="E26" s="234"/>
      <c r="F26" s="84">
        <v>2014</v>
      </c>
      <c r="G26" s="84">
        <v>2111</v>
      </c>
      <c r="H26" s="84">
        <v>1919</v>
      </c>
      <c r="I26" s="84">
        <v>1861</v>
      </c>
      <c r="J26" s="84"/>
      <c r="K26" s="84"/>
      <c r="L26" s="84"/>
      <c r="M26" s="84"/>
      <c r="N26" s="84"/>
      <c r="O26" s="84"/>
    </row>
    <row r="27" spans="1:16" s="143" customFormat="1" ht="15" customHeight="1" x14ac:dyDescent="0.25">
      <c r="A27" s="232" t="s">
        <v>260</v>
      </c>
      <c r="B27" s="233"/>
      <c r="C27" s="233"/>
      <c r="D27" s="233"/>
      <c r="E27" s="234"/>
      <c r="F27" s="116">
        <v>0.54373650110000005</v>
      </c>
      <c r="G27" s="116">
        <v>0.51689520079999995</v>
      </c>
      <c r="H27" s="116">
        <v>0.51544453400000001</v>
      </c>
      <c r="I27" s="116">
        <v>0.52944523470000004</v>
      </c>
      <c r="J27" s="116"/>
      <c r="K27" s="116"/>
      <c r="L27" s="116"/>
      <c r="M27" s="116"/>
      <c r="N27" s="116"/>
      <c r="O27" s="116"/>
    </row>
    <row r="28" spans="1:16" s="9" customFormat="1" ht="15" customHeight="1" x14ac:dyDescent="0.2">
      <c r="A28" s="168" t="s">
        <v>76</v>
      </c>
      <c r="B28" s="169"/>
      <c r="C28" s="169"/>
      <c r="D28" s="169"/>
      <c r="E28" s="170"/>
      <c r="F28" s="58">
        <v>107</v>
      </c>
      <c r="G28" s="58">
        <v>121</v>
      </c>
      <c r="H28" s="58">
        <v>93</v>
      </c>
      <c r="I28" s="58">
        <v>107</v>
      </c>
      <c r="J28" s="58"/>
      <c r="K28" s="58"/>
      <c r="L28" s="58"/>
      <c r="M28" s="58"/>
      <c r="N28" s="58"/>
      <c r="O28" s="58"/>
    </row>
    <row r="29" spans="1:16" s="9" customFormat="1" ht="15" customHeight="1" x14ac:dyDescent="0.2">
      <c r="A29" s="168" t="s">
        <v>77</v>
      </c>
      <c r="B29" s="169"/>
      <c r="C29" s="169"/>
      <c r="D29" s="169"/>
      <c r="E29" s="170"/>
      <c r="F29" s="116">
        <v>5.31281033E-2</v>
      </c>
      <c r="G29" s="116">
        <v>5.7318806299999997E-2</v>
      </c>
      <c r="H29" s="116">
        <v>4.8462740999999997E-2</v>
      </c>
      <c r="I29" s="116">
        <v>5.7495969899999999E-2</v>
      </c>
      <c r="J29" s="116"/>
      <c r="K29" s="116"/>
      <c r="L29" s="116"/>
      <c r="M29" s="116"/>
      <c r="N29" s="116"/>
      <c r="O29" s="116"/>
    </row>
    <row r="30" spans="1:16" s="9" customFormat="1" ht="15" customHeight="1" x14ac:dyDescent="0.2">
      <c r="A30" s="168" t="s">
        <v>78</v>
      </c>
      <c r="B30" s="169"/>
      <c r="C30" s="169"/>
      <c r="D30" s="169"/>
      <c r="E30" s="170"/>
      <c r="F30" s="58">
        <v>203</v>
      </c>
      <c r="G30" s="58">
        <v>195</v>
      </c>
      <c r="H30" s="58">
        <v>194</v>
      </c>
      <c r="I30" s="58">
        <v>186</v>
      </c>
      <c r="J30" s="58"/>
      <c r="K30" s="58"/>
      <c r="L30" s="58"/>
      <c r="M30" s="58"/>
      <c r="N30" s="58"/>
      <c r="O30" s="58"/>
    </row>
    <row r="31" spans="1:16" s="10" customFormat="1" ht="15" customHeight="1" x14ac:dyDescent="0.2">
      <c r="A31" s="168" t="s">
        <v>79</v>
      </c>
      <c r="B31" s="169"/>
      <c r="C31" s="169"/>
      <c r="D31" s="169"/>
      <c r="E31" s="170"/>
      <c r="F31" s="116">
        <v>0.10079443890000001</v>
      </c>
      <c r="G31" s="116">
        <v>9.2373282799999998E-2</v>
      </c>
      <c r="H31" s="116">
        <v>0.10109432</v>
      </c>
      <c r="I31" s="116">
        <v>9.9946265399999998E-2</v>
      </c>
      <c r="J31" s="116"/>
      <c r="K31" s="116"/>
      <c r="L31" s="116"/>
      <c r="M31" s="116"/>
      <c r="N31" s="116"/>
      <c r="O31" s="116"/>
      <c r="P31" s="83"/>
    </row>
    <row r="32" spans="1:16" s="10" customFormat="1" ht="15" customHeight="1" x14ac:dyDescent="0.2">
      <c r="A32" s="232" t="s">
        <v>80</v>
      </c>
      <c r="B32" s="233"/>
      <c r="C32" s="233"/>
      <c r="D32" s="233"/>
      <c r="E32" s="234"/>
      <c r="F32" s="58">
        <v>260</v>
      </c>
      <c r="G32" s="58">
        <v>256</v>
      </c>
      <c r="H32" s="58">
        <v>209</v>
      </c>
      <c r="I32" s="58">
        <v>241</v>
      </c>
      <c r="J32" s="58"/>
      <c r="K32" s="58"/>
      <c r="L32" s="58"/>
      <c r="M32" s="58"/>
      <c r="N32" s="58"/>
      <c r="O32" s="58"/>
    </row>
    <row r="33" spans="1:15" s="10" customFormat="1" ht="15" customHeight="1" x14ac:dyDescent="0.2">
      <c r="A33" s="232" t="s">
        <v>81</v>
      </c>
      <c r="B33" s="233"/>
      <c r="C33" s="233"/>
      <c r="D33" s="233"/>
      <c r="E33" s="234"/>
      <c r="F33" s="116">
        <v>0.12909632569999999</v>
      </c>
      <c r="G33" s="116">
        <v>0.12126954049999999</v>
      </c>
      <c r="H33" s="116">
        <v>0.1089108911</v>
      </c>
      <c r="I33" s="116">
        <v>0.1295002687</v>
      </c>
      <c r="J33" s="116"/>
      <c r="K33" s="116"/>
      <c r="L33" s="116"/>
      <c r="M33" s="116"/>
      <c r="N33" s="116"/>
      <c r="O33" s="116"/>
    </row>
    <row r="34" spans="1:15" s="10" customFormat="1" ht="15" customHeight="1" x14ac:dyDescent="0.2">
      <c r="A34" s="232" t="s">
        <v>272</v>
      </c>
      <c r="B34" s="233"/>
      <c r="C34" s="233"/>
      <c r="D34" s="233"/>
      <c r="E34" s="234"/>
      <c r="F34" s="84">
        <v>844</v>
      </c>
      <c r="G34" s="84">
        <v>934</v>
      </c>
      <c r="H34" s="84">
        <v>799</v>
      </c>
      <c r="I34" s="84">
        <v>809</v>
      </c>
      <c r="J34" s="84"/>
      <c r="K34" s="84"/>
      <c r="L34" s="84"/>
      <c r="M34" s="84"/>
      <c r="N34" s="84"/>
      <c r="O34" s="84"/>
    </row>
    <row r="35" spans="1:15" s="10" customFormat="1" ht="15" customHeight="1" x14ac:dyDescent="0.2">
      <c r="A35" s="232" t="s">
        <v>273</v>
      </c>
      <c r="B35" s="233"/>
      <c r="C35" s="233"/>
      <c r="D35" s="233"/>
      <c r="E35" s="234"/>
      <c r="F35" s="116">
        <v>0.41906653430000002</v>
      </c>
      <c r="G35" s="116">
        <v>0.44244433919999998</v>
      </c>
      <c r="H35" s="116">
        <v>0.4163626889</v>
      </c>
      <c r="I35" s="116">
        <v>0.43471252020000001</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75</v>
      </c>
      <c r="F5" s="199"/>
      <c r="G5" s="199"/>
      <c r="H5" s="68"/>
      <c r="I5" s="68"/>
      <c r="J5" s="13"/>
      <c r="L5" s="8"/>
      <c r="M5" s="68"/>
      <c r="N5" s="68"/>
      <c r="O5" s="68"/>
      <c r="P5" s="68"/>
    </row>
    <row r="6" spans="1:16" ht="18.75" x14ac:dyDescent="0.25">
      <c r="D6" s="21"/>
      <c r="E6" s="239" t="s">
        <v>223</v>
      </c>
      <c r="F6" s="239"/>
      <c r="G6" s="239"/>
      <c r="H6" s="239"/>
      <c r="I6" s="239"/>
      <c r="J6" s="239"/>
      <c r="K6" s="239"/>
      <c r="L6" s="239"/>
      <c r="M6" s="239"/>
      <c r="N6" s="239"/>
      <c r="O6" s="239"/>
      <c r="P6" s="21"/>
    </row>
    <row r="7" spans="1:16" s="142" customFormat="1" ht="9" customHeight="1" x14ac:dyDescent="0.2">
      <c r="D7" s="74"/>
    </row>
    <row r="8" spans="1:16" s="142" customFormat="1" ht="13.5" customHeight="1" x14ac:dyDescent="0.2">
      <c r="A8" s="238" t="s">
        <v>239</v>
      </c>
      <c r="B8" s="238"/>
      <c r="C8" s="238"/>
      <c r="D8" s="74"/>
      <c r="E8" s="248" t="s">
        <v>173</v>
      </c>
      <c r="F8" s="248"/>
      <c r="G8" s="248"/>
      <c r="H8" s="248"/>
      <c r="I8" s="144" t="s">
        <v>153</v>
      </c>
      <c r="J8" s="144"/>
      <c r="K8" s="144"/>
      <c r="M8" s="81" t="s">
        <v>274</v>
      </c>
      <c r="N8" s="81"/>
      <c r="O8" s="81"/>
    </row>
    <row r="9" spans="1:16" s="143" customFormat="1" ht="14.25" customHeight="1" x14ac:dyDescent="0.2">
      <c r="A9" s="20"/>
      <c r="B9" s="255" t="s">
        <v>261</v>
      </c>
      <c r="C9" s="255"/>
      <c r="D9" s="4"/>
      <c r="E9" s="4"/>
      <c r="F9" s="4"/>
      <c r="G9" s="4"/>
      <c r="H9" s="4"/>
      <c r="I9" s="254"/>
      <c r="J9" s="254"/>
      <c r="K9" s="254"/>
      <c r="L9" s="4"/>
      <c r="M9" s="4"/>
      <c r="N9" s="4"/>
      <c r="O9" s="4"/>
    </row>
    <row r="10" spans="1:16" s="143" customFormat="1" ht="14.25" customHeight="1" x14ac:dyDescent="0.2">
      <c r="A10" s="20"/>
      <c r="B10" s="255" t="s">
        <v>82</v>
      </c>
      <c r="C10" s="255"/>
      <c r="D10" s="6"/>
      <c r="E10" s="7"/>
      <c r="F10" s="7"/>
      <c r="G10" s="7"/>
      <c r="H10" s="7"/>
      <c r="I10" s="7"/>
      <c r="J10" s="7"/>
      <c r="K10" s="7"/>
      <c r="L10" s="7"/>
      <c r="M10" s="7"/>
      <c r="N10" s="7"/>
      <c r="O10" s="7"/>
    </row>
    <row r="11" spans="1:16" s="143" customFormat="1" ht="14.25" customHeight="1" x14ac:dyDescent="0.25">
      <c r="A11" s="20"/>
      <c r="B11" s="247" t="s">
        <v>83</v>
      </c>
      <c r="C11" s="247"/>
      <c r="D11" s="8"/>
      <c r="E11" s="8"/>
      <c r="F11" s="8"/>
      <c r="G11" s="8"/>
      <c r="H11" s="4"/>
      <c r="I11" s="4"/>
      <c r="J11" s="4"/>
      <c r="K11" s="4"/>
      <c r="L11" s="4"/>
      <c r="M11" s="4"/>
      <c r="N11" s="4"/>
      <c r="O11" s="4"/>
    </row>
    <row r="12" spans="1:16" s="9" customFormat="1" ht="14.25" customHeight="1" x14ac:dyDescent="0.2">
      <c r="A12" s="20"/>
      <c r="B12" s="247" t="s">
        <v>84</v>
      </c>
      <c r="C12" s="247"/>
      <c r="D12" s="8"/>
      <c r="E12" s="8"/>
      <c r="F12" s="8"/>
      <c r="G12" s="8"/>
    </row>
    <row r="13" spans="1:16" s="9" customFormat="1" ht="14.25" customHeight="1" x14ac:dyDescent="0.2">
      <c r="A13" s="20"/>
      <c r="B13" s="255" t="s">
        <v>85</v>
      </c>
      <c r="C13" s="255"/>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5"/>
      <c r="C15" s="255"/>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8" t="s">
        <v>0</v>
      </c>
      <c r="B17" s="238"/>
      <c r="C17" s="238"/>
      <c r="D17" s="8"/>
      <c r="E17" s="8"/>
      <c r="F17" s="8"/>
      <c r="G17" s="8"/>
    </row>
    <row r="18" spans="1:16" s="9" customFormat="1" ht="14.25" customHeight="1" x14ac:dyDescent="0.2">
      <c r="A18" s="246" t="s">
        <v>176</v>
      </c>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1738</v>
      </c>
      <c r="G25" s="84">
        <v>1942</v>
      </c>
      <c r="H25" s="84">
        <v>1842</v>
      </c>
      <c r="I25" s="84">
        <v>1648</v>
      </c>
      <c r="J25" s="84"/>
      <c r="K25" s="84"/>
      <c r="L25" s="84"/>
      <c r="M25" s="84"/>
      <c r="N25" s="84"/>
      <c r="O25" s="84"/>
    </row>
    <row r="26" spans="1:16" s="9" customFormat="1" ht="15" customHeight="1" x14ac:dyDescent="0.2">
      <c r="A26" s="232" t="s">
        <v>259</v>
      </c>
      <c r="B26" s="233"/>
      <c r="C26" s="233"/>
      <c r="D26" s="233"/>
      <c r="E26" s="234"/>
      <c r="F26" s="84">
        <v>1738</v>
      </c>
      <c r="G26" s="84">
        <v>1942</v>
      </c>
      <c r="H26" s="84">
        <v>1842</v>
      </c>
      <c r="I26" s="84">
        <v>1648</v>
      </c>
      <c r="J26" s="84"/>
      <c r="K26" s="84"/>
      <c r="L26" s="84"/>
      <c r="M26" s="84"/>
      <c r="N26" s="84"/>
      <c r="O26" s="84"/>
    </row>
    <row r="27" spans="1:16" s="143" customFormat="1" ht="15" customHeight="1" x14ac:dyDescent="0.25">
      <c r="A27" s="232" t="s">
        <v>260</v>
      </c>
      <c r="B27" s="233"/>
      <c r="C27" s="233"/>
      <c r="D27" s="233"/>
      <c r="E27" s="234"/>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448</v>
      </c>
      <c r="G28" s="58">
        <v>487</v>
      </c>
      <c r="H28" s="58">
        <v>485</v>
      </c>
      <c r="I28" s="58">
        <v>420</v>
      </c>
      <c r="J28" s="58"/>
      <c r="K28" s="58"/>
      <c r="L28" s="58"/>
      <c r="M28" s="58"/>
      <c r="N28" s="58"/>
      <c r="O28" s="58"/>
    </row>
    <row r="29" spans="1:16" s="9" customFormat="1" ht="15" customHeight="1" x14ac:dyDescent="0.2">
      <c r="A29" s="168" t="s">
        <v>77</v>
      </c>
      <c r="B29" s="169"/>
      <c r="C29" s="169"/>
      <c r="D29" s="169"/>
      <c r="E29" s="170"/>
      <c r="F29" s="116">
        <v>0.25776754889999998</v>
      </c>
      <c r="G29" s="116">
        <v>0.25077239959999997</v>
      </c>
      <c r="H29" s="116">
        <v>0.26330076000000002</v>
      </c>
      <c r="I29" s="116">
        <v>0.25485436890000002</v>
      </c>
      <c r="J29" s="116"/>
      <c r="K29" s="116"/>
      <c r="L29" s="116"/>
      <c r="M29" s="116"/>
      <c r="N29" s="116"/>
      <c r="O29" s="116"/>
    </row>
    <row r="30" spans="1:16" s="9" customFormat="1" ht="15" customHeight="1" x14ac:dyDescent="0.2">
      <c r="A30" s="168" t="s">
        <v>78</v>
      </c>
      <c r="B30" s="169"/>
      <c r="C30" s="169"/>
      <c r="D30" s="169"/>
      <c r="E30" s="170"/>
      <c r="F30" s="58">
        <v>462</v>
      </c>
      <c r="G30" s="58">
        <v>529</v>
      </c>
      <c r="H30" s="58">
        <v>503</v>
      </c>
      <c r="I30" s="58">
        <v>459</v>
      </c>
      <c r="J30" s="58"/>
      <c r="K30" s="58"/>
      <c r="L30" s="58"/>
      <c r="M30" s="58"/>
      <c r="N30" s="58"/>
      <c r="O30" s="58"/>
    </row>
    <row r="31" spans="1:16" s="10" customFormat="1" ht="15" customHeight="1" x14ac:dyDescent="0.2">
      <c r="A31" s="168" t="s">
        <v>79</v>
      </c>
      <c r="B31" s="169"/>
      <c r="C31" s="169"/>
      <c r="D31" s="169"/>
      <c r="E31" s="170"/>
      <c r="F31" s="116">
        <v>0.26582278479999999</v>
      </c>
      <c r="G31" s="116">
        <v>0.27239958809999998</v>
      </c>
      <c r="H31" s="116">
        <v>0.273072747</v>
      </c>
      <c r="I31" s="116">
        <v>0.27851941749999998</v>
      </c>
      <c r="J31" s="116"/>
      <c r="K31" s="116"/>
      <c r="L31" s="116"/>
      <c r="M31" s="116"/>
      <c r="N31" s="116"/>
      <c r="O31" s="116"/>
      <c r="P31" s="83"/>
    </row>
    <row r="32" spans="1:16" s="10" customFormat="1" ht="15" customHeight="1" x14ac:dyDescent="0.2">
      <c r="A32" s="232" t="s">
        <v>80</v>
      </c>
      <c r="B32" s="233"/>
      <c r="C32" s="233"/>
      <c r="D32" s="233"/>
      <c r="E32" s="234"/>
      <c r="F32" s="58">
        <v>448</v>
      </c>
      <c r="G32" s="58">
        <v>539</v>
      </c>
      <c r="H32" s="58">
        <v>510</v>
      </c>
      <c r="I32" s="58">
        <v>447</v>
      </c>
      <c r="J32" s="58"/>
      <c r="K32" s="58"/>
      <c r="L32" s="58"/>
      <c r="M32" s="58"/>
      <c r="N32" s="58"/>
      <c r="O32" s="58"/>
    </row>
    <row r="33" spans="1:15" s="10" customFormat="1" ht="15" customHeight="1" x14ac:dyDescent="0.2">
      <c r="A33" s="232" t="s">
        <v>81</v>
      </c>
      <c r="B33" s="233"/>
      <c r="C33" s="233"/>
      <c r="D33" s="233"/>
      <c r="E33" s="234"/>
      <c r="F33" s="116">
        <v>0.25776754889999998</v>
      </c>
      <c r="G33" s="116">
        <v>0.27754891860000003</v>
      </c>
      <c r="H33" s="116">
        <v>0.27687296420000002</v>
      </c>
      <c r="I33" s="116">
        <v>0.2712378641</v>
      </c>
      <c r="J33" s="116"/>
      <c r="K33" s="116"/>
      <c r="L33" s="116"/>
      <c r="M33" s="116"/>
      <c r="N33" s="116"/>
      <c r="O33" s="116"/>
    </row>
    <row r="34" spans="1:15" s="10" customFormat="1" ht="15" customHeight="1" x14ac:dyDescent="0.2">
      <c r="A34" s="232" t="s">
        <v>272</v>
      </c>
      <c r="B34" s="233"/>
      <c r="C34" s="233"/>
      <c r="D34" s="233"/>
      <c r="E34" s="234"/>
      <c r="F34" s="84">
        <v>761</v>
      </c>
      <c r="G34" s="84">
        <v>949</v>
      </c>
      <c r="H34" s="84">
        <v>885</v>
      </c>
      <c r="I34" s="84">
        <v>749</v>
      </c>
      <c r="J34" s="84"/>
      <c r="K34" s="84"/>
      <c r="L34" s="84"/>
      <c r="M34" s="84"/>
      <c r="N34" s="84"/>
      <c r="O34" s="84"/>
    </row>
    <row r="35" spans="1:15" s="10" customFormat="1" ht="15" customHeight="1" x14ac:dyDescent="0.2">
      <c r="A35" s="232" t="s">
        <v>273</v>
      </c>
      <c r="B35" s="233"/>
      <c r="C35" s="233"/>
      <c r="D35" s="233"/>
      <c r="E35" s="234"/>
      <c r="F35" s="116">
        <v>0.43785960870000001</v>
      </c>
      <c r="G35" s="116">
        <v>0.4886714727</v>
      </c>
      <c r="H35" s="116">
        <v>0.48045602609999999</v>
      </c>
      <c r="I35" s="116">
        <v>0.45449029130000002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N2:O2"/>
    <mergeCell ref="N4:O4"/>
    <mergeCell ref="E5:G5"/>
    <mergeCell ref="E6:O6"/>
    <mergeCell ref="E8:H8"/>
    <mergeCell ref="A18:D20"/>
    <mergeCell ref="A17:C17"/>
    <mergeCell ref="B9:C9"/>
    <mergeCell ref="E2:M4"/>
    <mergeCell ref="I9:K9"/>
    <mergeCell ref="A8:C8"/>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2348</v>
      </c>
      <c r="F1" s="132">
        <f>I28-I32</f>
        <v>0.2394386865</v>
      </c>
      <c r="G1" s="133">
        <f>I29-I31</f>
        <v>179</v>
      </c>
      <c r="H1" s="132">
        <f>I30-I32</f>
        <v>3.5792841399999997E-2</v>
      </c>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99</v>
      </c>
      <c r="F5" s="199"/>
      <c r="G5" s="199"/>
      <c r="H5" s="68"/>
      <c r="I5" s="68"/>
      <c r="J5" s="13"/>
      <c r="L5" s="8"/>
      <c r="M5" s="68"/>
      <c r="N5" s="68"/>
      <c r="O5" s="68"/>
      <c r="P5" s="68"/>
    </row>
    <row r="6" spans="1:16" ht="18.75" x14ac:dyDescent="0.25">
      <c r="D6" s="21"/>
      <c r="E6" s="239" t="s">
        <v>279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7" t="s">
        <v>184</v>
      </c>
      <c r="F8" s="157"/>
      <c r="G8" s="157"/>
      <c r="I8" s="158" t="s">
        <v>185</v>
      </c>
      <c r="J8" s="136"/>
      <c r="L8" s="137"/>
      <c r="M8" s="241" t="s">
        <v>284</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2"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282</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207</v>
      </c>
      <c r="B25" s="233"/>
      <c r="C25" s="233"/>
      <c r="D25" s="233"/>
      <c r="E25" s="234"/>
      <c r="F25" s="84">
        <v>10647</v>
      </c>
      <c r="G25" s="84">
        <v>11421</v>
      </c>
      <c r="H25" s="84">
        <v>10525</v>
      </c>
      <c r="I25" s="84">
        <v>9867</v>
      </c>
      <c r="J25" s="84"/>
      <c r="K25" s="84"/>
      <c r="L25" s="84"/>
      <c r="M25" s="84"/>
      <c r="N25" s="84"/>
      <c r="O25" s="84"/>
    </row>
    <row r="26" spans="1:16" s="9" customFormat="1" ht="14.25" customHeight="1" x14ac:dyDescent="0.2">
      <c r="A26" s="232" t="s">
        <v>259</v>
      </c>
      <c r="B26" s="233"/>
      <c r="C26" s="233"/>
      <c r="D26" s="233"/>
      <c r="E26" s="234"/>
      <c r="F26" s="84">
        <v>8703</v>
      </c>
      <c r="G26" s="84">
        <v>9215</v>
      </c>
      <c r="H26" s="84">
        <v>8552</v>
      </c>
      <c r="I26" s="84">
        <v>8074</v>
      </c>
      <c r="J26" s="84"/>
      <c r="K26" s="84"/>
      <c r="L26" s="84"/>
      <c r="M26" s="84"/>
      <c r="N26" s="84"/>
      <c r="O26" s="84"/>
    </row>
    <row r="27" spans="1:16" s="9" customFormat="1" ht="14.25" customHeight="1" x14ac:dyDescent="0.2">
      <c r="A27" s="232" t="s">
        <v>86</v>
      </c>
      <c r="B27" s="233"/>
      <c r="C27" s="233"/>
      <c r="D27" s="233"/>
      <c r="E27" s="234"/>
      <c r="F27" s="84">
        <v>3322</v>
      </c>
      <c r="G27" s="84">
        <v>3540</v>
      </c>
      <c r="H27" s="84">
        <v>3287</v>
      </c>
      <c r="I27" s="84">
        <v>3023</v>
      </c>
      <c r="J27" s="84"/>
      <c r="K27" s="84"/>
      <c r="L27" s="84"/>
      <c r="M27" s="84"/>
      <c r="N27" s="84"/>
      <c r="O27" s="84"/>
    </row>
    <row r="28" spans="1:16" s="82" customFormat="1" ht="14.25" customHeight="1" x14ac:dyDescent="0.25">
      <c r="A28" s="232" t="s">
        <v>87</v>
      </c>
      <c r="B28" s="233"/>
      <c r="C28" s="233"/>
      <c r="D28" s="233"/>
      <c r="E28" s="234"/>
      <c r="F28" s="116">
        <v>0.38170745719999999</v>
      </c>
      <c r="G28" s="116">
        <v>0.384156267</v>
      </c>
      <c r="H28" s="116">
        <v>0.384354537</v>
      </c>
      <c r="I28" s="116">
        <v>0.37441169190000001</v>
      </c>
      <c r="J28" s="116"/>
      <c r="K28" s="116"/>
      <c r="L28" s="116"/>
      <c r="M28" s="116"/>
      <c r="N28" s="116"/>
      <c r="O28" s="116"/>
    </row>
    <row r="29" spans="1:16" s="9" customFormat="1" ht="14.25" customHeight="1" x14ac:dyDescent="0.2">
      <c r="A29" s="232" t="s">
        <v>90</v>
      </c>
      <c r="B29" s="233"/>
      <c r="C29" s="233"/>
      <c r="D29" s="233"/>
      <c r="E29" s="234"/>
      <c r="F29" s="58">
        <v>856</v>
      </c>
      <c r="G29" s="58">
        <v>1003</v>
      </c>
      <c r="H29" s="58">
        <v>925</v>
      </c>
      <c r="I29" s="58">
        <v>854</v>
      </c>
      <c r="J29" s="58"/>
      <c r="K29" s="58"/>
      <c r="L29" s="58"/>
      <c r="M29" s="58"/>
      <c r="N29" s="58"/>
      <c r="O29" s="58"/>
    </row>
    <row r="30" spans="1:16" s="9" customFormat="1" ht="14.25" customHeight="1" x14ac:dyDescent="0.2">
      <c r="A30" s="232" t="s">
        <v>91</v>
      </c>
      <c r="B30" s="233"/>
      <c r="C30" s="233"/>
      <c r="D30" s="233"/>
      <c r="E30" s="234"/>
      <c r="F30" s="116">
        <v>0.16326530610000001</v>
      </c>
      <c r="G30" s="116">
        <v>0.1767400881</v>
      </c>
      <c r="H30" s="116">
        <v>0.17280029890000001</v>
      </c>
      <c r="I30" s="116">
        <v>0.17076584680000001</v>
      </c>
      <c r="J30" s="116"/>
      <c r="K30" s="116"/>
      <c r="L30" s="116"/>
      <c r="M30" s="116"/>
      <c r="N30" s="116"/>
      <c r="O30" s="116"/>
    </row>
    <row r="31" spans="1:16" s="9" customFormat="1" ht="14.25" customHeight="1" x14ac:dyDescent="0.2">
      <c r="A31" s="232" t="s">
        <v>96</v>
      </c>
      <c r="B31" s="233"/>
      <c r="C31" s="233"/>
      <c r="D31" s="233"/>
      <c r="E31" s="234"/>
      <c r="F31" s="58">
        <v>678</v>
      </c>
      <c r="G31" s="58">
        <v>769</v>
      </c>
      <c r="H31" s="58">
        <v>728</v>
      </c>
      <c r="I31" s="58">
        <v>675</v>
      </c>
      <c r="J31" s="58"/>
      <c r="K31" s="58"/>
      <c r="L31" s="58"/>
      <c r="M31" s="58"/>
      <c r="N31" s="58"/>
      <c r="O31" s="58"/>
    </row>
    <row r="32" spans="1:16" s="10" customFormat="1" ht="14.25" customHeight="1" x14ac:dyDescent="0.2">
      <c r="A32" s="232" t="s">
        <v>97</v>
      </c>
      <c r="B32" s="233"/>
      <c r="C32" s="233"/>
      <c r="D32" s="233"/>
      <c r="E32" s="234"/>
      <c r="F32" s="116">
        <v>0.12931527749999999</v>
      </c>
      <c r="G32" s="116">
        <v>0.13550660789999999</v>
      </c>
      <c r="H32" s="116">
        <v>0.13599850550000001</v>
      </c>
      <c r="I32" s="116">
        <v>0.13497300540000001</v>
      </c>
      <c r="J32" s="116"/>
      <c r="K32" s="116"/>
      <c r="L32" s="116"/>
      <c r="M32" s="116"/>
      <c r="N32" s="116"/>
      <c r="O32" s="116"/>
      <c r="P32" s="83"/>
    </row>
    <row r="33" spans="1:15" s="10" customFormat="1" ht="14.25" customHeight="1" x14ac:dyDescent="0.2">
      <c r="A33" s="232" t="s">
        <v>224</v>
      </c>
      <c r="B33" s="233"/>
      <c r="C33" s="233"/>
      <c r="D33" s="233"/>
      <c r="E33" s="234"/>
      <c r="F33" s="58">
        <v>1409</v>
      </c>
      <c r="G33" s="58">
        <v>1514</v>
      </c>
      <c r="H33" s="58">
        <v>1437</v>
      </c>
      <c r="I33" s="58">
        <v>1323</v>
      </c>
      <c r="J33" s="58"/>
      <c r="K33" s="58"/>
      <c r="L33" s="58"/>
      <c r="M33" s="58"/>
      <c r="N33" s="58"/>
      <c r="O33" s="58"/>
    </row>
    <row r="34" spans="1:15" s="10" customFormat="1" ht="14.25" customHeight="1" x14ac:dyDescent="0.2">
      <c r="A34" s="232" t="s">
        <v>225</v>
      </c>
      <c r="B34" s="233"/>
      <c r="C34" s="233"/>
      <c r="D34" s="233"/>
      <c r="E34" s="234"/>
      <c r="F34" s="116">
        <v>0.16189819599999999</v>
      </c>
      <c r="G34" s="116">
        <v>0.16429734130000001</v>
      </c>
      <c r="H34" s="116">
        <v>0.16803087</v>
      </c>
      <c r="I34" s="116">
        <v>0.1638593015</v>
      </c>
      <c r="J34" s="116"/>
      <c r="K34" s="116"/>
      <c r="L34" s="116"/>
      <c r="M34" s="116"/>
      <c r="N34" s="116"/>
      <c r="O34" s="116"/>
    </row>
    <row r="35" spans="1:15" s="10" customFormat="1" ht="14.25" customHeight="1" x14ac:dyDescent="0.2">
      <c r="A35" s="232" t="s">
        <v>88</v>
      </c>
      <c r="B35" s="233"/>
      <c r="C35" s="233"/>
      <c r="D35" s="233"/>
      <c r="E35" s="234"/>
      <c r="F35" s="58">
        <v>692</v>
      </c>
      <c r="G35" s="58">
        <v>767</v>
      </c>
      <c r="H35" s="58">
        <v>749</v>
      </c>
      <c r="I35" s="58">
        <v>722</v>
      </c>
      <c r="J35" s="58"/>
      <c r="K35" s="58"/>
      <c r="L35" s="58"/>
      <c r="M35" s="58"/>
      <c r="N35" s="58"/>
      <c r="O35" s="58"/>
    </row>
    <row r="36" spans="1:15" s="10" customFormat="1" ht="14.25" customHeight="1" x14ac:dyDescent="0.2">
      <c r="A36" s="232" t="s">
        <v>89</v>
      </c>
      <c r="B36" s="233"/>
      <c r="C36" s="233"/>
      <c r="D36" s="233"/>
      <c r="E36" s="234"/>
      <c r="F36" s="116">
        <v>7.9512811700000005E-2</v>
      </c>
      <c r="G36" s="116">
        <v>8.3233857800000005E-2</v>
      </c>
      <c r="H36" s="116">
        <v>8.7581852200000004E-2</v>
      </c>
      <c r="I36" s="116">
        <v>8.9422838700000007E-2</v>
      </c>
      <c r="J36" s="116"/>
      <c r="K36" s="116"/>
      <c r="L36" s="116"/>
      <c r="M36" s="116"/>
      <c r="N36" s="116"/>
      <c r="O36" s="116"/>
    </row>
    <row r="37" spans="1:15" s="10" customFormat="1" ht="14.25" customHeight="1" x14ac:dyDescent="0.2">
      <c r="A37" s="232" t="s">
        <v>275</v>
      </c>
      <c r="B37" s="233"/>
      <c r="C37" s="233"/>
      <c r="D37" s="233"/>
      <c r="E37" s="234"/>
      <c r="F37" s="84">
        <v>252</v>
      </c>
      <c r="G37" s="84">
        <v>308</v>
      </c>
      <c r="H37" s="84">
        <v>289</v>
      </c>
      <c r="I37" s="84">
        <v>266</v>
      </c>
      <c r="J37" s="84"/>
      <c r="K37" s="84"/>
      <c r="L37" s="84"/>
      <c r="M37" s="84"/>
      <c r="N37" s="84"/>
      <c r="O37" s="84"/>
    </row>
    <row r="38" spans="1:15" s="10" customFormat="1" ht="14.25" customHeight="1" x14ac:dyDescent="0.2">
      <c r="A38" s="232" t="s">
        <v>276</v>
      </c>
      <c r="B38" s="233"/>
      <c r="C38" s="233"/>
      <c r="D38" s="233"/>
      <c r="E38" s="234"/>
      <c r="F38" s="116">
        <v>2.89555326E-2</v>
      </c>
      <c r="G38" s="116">
        <v>3.3423765600000002E-2</v>
      </c>
      <c r="H38" s="116">
        <v>3.3793264699999999E-2</v>
      </c>
      <c r="I38" s="116">
        <v>3.2945256399999998E-2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2:E32"/>
    <mergeCell ref="A26:E26"/>
    <mergeCell ref="B12:C12"/>
    <mergeCell ref="A29:E29"/>
    <mergeCell ref="A30:E30"/>
    <mergeCell ref="A31:E31"/>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N2:O2"/>
    <mergeCell ref="N4:O4"/>
    <mergeCell ref="E5:G5"/>
    <mergeCell ref="E6:O6"/>
    <mergeCell ref="M8:P9"/>
    <mergeCell ref="A8:C8"/>
    <mergeCell ref="A21:C21"/>
    <mergeCell ref="A22:D22"/>
    <mergeCell ref="A16:D20"/>
    <mergeCell ref="E2:M4"/>
    <mergeCell ref="A15:C1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100</v>
      </c>
      <c r="F5" s="199"/>
      <c r="G5" s="199"/>
      <c r="H5" s="68"/>
      <c r="I5" s="68"/>
      <c r="J5" s="13"/>
      <c r="L5" s="8"/>
      <c r="M5" s="68"/>
      <c r="N5" s="68"/>
      <c r="O5" s="68"/>
      <c r="P5" s="68"/>
    </row>
    <row r="6" spans="1:16" ht="18.75" x14ac:dyDescent="0.25">
      <c r="D6" s="21"/>
      <c r="E6" s="239" t="s">
        <v>101</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283</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209</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208</v>
      </c>
      <c r="B25" s="233"/>
      <c r="C25" s="233"/>
      <c r="D25" s="233"/>
      <c r="E25" s="234"/>
      <c r="F25" s="84">
        <v>5205</v>
      </c>
      <c r="G25" s="84">
        <v>5395</v>
      </c>
      <c r="H25" s="84">
        <v>4960</v>
      </c>
      <c r="I25" s="84">
        <v>4704</v>
      </c>
      <c r="J25" s="84"/>
      <c r="K25" s="84"/>
      <c r="L25" s="84"/>
      <c r="M25" s="84"/>
      <c r="N25" s="84"/>
      <c r="O25" s="84"/>
    </row>
    <row r="26" spans="1:16" s="9" customFormat="1" ht="14.25" customHeight="1" x14ac:dyDescent="0.2">
      <c r="A26" s="232" t="s">
        <v>259</v>
      </c>
      <c r="B26" s="233"/>
      <c r="C26" s="233"/>
      <c r="D26" s="233"/>
      <c r="E26" s="234"/>
      <c r="F26" s="84">
        <v>4951</v>
      </c>
      <c r="G26" s="84">
        <v>5162</v>
      </c>
      <c r="H26" s="84">
        <v>4791</v>
      </c>
      <c r="I26" s="84">
        <v>4565</v>
      </c>
      <c r="J26" s="84"/>
      <c r="K26" s="84"/>
      <c r="L26" s="84"/>
      <c r="M26" s="84"/>
      <c r="N26" s="84"/>
      <c r="O26" s="84"/>
    </row>
    <row r="27" spans="1:16" s="82" customFormat="1" ht="14.25" customHeight="1" x14ac:dyDescent="0.25">
      <c r="A27" s="232" t="s">
        <v>86</v>
      </c>
      <c r="B27" s="233"/>
      <c r="C27" s="233"/>
      <c r="D27" s="233"/>
      <c r="E27" s="234"/>
      <c r="F27" s="84">
        <v>1068</v>
      </c>
      <c r="G27" s="84">
        <v>1141</v>
      </c>
      <c r="H27" s="84">
        <v>1110</v>
      </c>
      <c r="I27" s="84">
        <v>1045</v>
      </c>
      <c r="J27" s="84"/>
      <c r="K27" s="84"/>
      <c r="L27" s="84"/>
      <c r="M27" s="84"/>
      <c r="N27" s="84"/>
      <c r="O27" s="84"/>
    </row>
    <row r="28" spans="1:16" s="9" customFormat="1" ht="14.25" customHeight="1" x14ac:dyDescent="0.2">
      <c r="A28" s="232" t="s">
        <v>87</v>
      </c>
      <c r="B28" s="233"/>
      <c r="C28" s="233"/>
      <c r="D28" s="233"/>
      <c r="E28" s="234"/>
      <c r="F28" s="116">
        <v>0.21571399720000001</v>
      </c>
      <c r="G28" s="116">
        <v>0.22103835720000001</v>
      </c>
      <c r="H28" s="116">
        <v>0.23168440830000001</v>
      </c>
      <c r="I28" s="116">
        <v>0.22891566269999999</v>
      </c>
      <c r="J28" s="116"/>
      <c r="K28" s="116"/>
      <c r="L28" s="116"/>
      <c r="M28" s="116"/>
      <c r="N28" s="116"/>
      <c r="O28" s="116"/>
    </row>
    <row r="29" spans="1:16" s="9" customFormat="1" ht="14.25" customHeight="1" x14ac:dyDescent="0.2">
      <c r="A29" s="232" t="s">
        <v>90</v>
      </c>
      <c r="B29" s="233"/>
      <c r="C29" s="233"/>
      <c r="D29" s="233"/>
      <c r="E29" s="234"/>
      <c r="F29" s="58">
        <v>79</v>
      </c>
      <c r="G29" s="58">
        <v>108</v>
      </c>
      <c r="H29" s="58">
        <v>102</v>
      </c>
      <c r="I29" s="58">
        <v>114</v>
      </c>
      <c r="J29" s="58"/>
      <c r="K29" s="58"/>
      <c r="L29" s="58"/>
      <c r="M29" s="58"/>
      <c r="N29" s="58"/>
      <c r="O29" s="58"/>
    </row>
    <row r="30" spans="1:16" s="9" customFormat="1" ht="14.25" customHeight="1" x14ac:dyDescent="0.2">
      <c r="A30" s="232" t="s">
        <v>91</v>
      </c>
      <c r="B30" s="233"/>
      <c r="C30" s="233"/>
      <c r="D30" s="233"/>
      <c r="E30" s="234"/>
      <c r="F30" s="116">
        <v>5.2984574100000001E-2</v>
      </c>
      <c r="G30" s="116">
        <v>6.6584463600000005E-2</v>
      </c>
      <c r="H30" s="116">
        <v>6.4070351799999994E-2</v>
      </c>
      <c r="I30" s="116">
        <v>7.6407506700000002E-2</v>
      </c>
      <c r="J30" s="116"/>
      <c r="K30" s="116"/>
      <c r="L30" s="116"/>
      <c r="M30" s="116"/>
      <c r="N30" s="116"/>
      <c r="O30" s="116"/>
    </row>
    <row r="31" spans="1:16" s="10" customFormat="1" ht="14.25" customHeight="1" x14ac:dyDescent="0.2">
      <c r="A31" s="232" t="s">
        <v>96</v>
      </c>
      <c r="B31" s="233"/>
      <c r="C31" s="233"/>
      <c r="D31" s="233"/>
      <c r="E31" s="234"/>
      <c r="F31" s="58">
        <v>49</v>
      </c>
      <c r="G31" s="58">
        <v>67</v>
      </c>
      <c r="H31" s="58">
        <v>64</v>
      </c>
      <c r="I31" s="58">
        <v>77</v>
      </c>
      <c r="J31" s="58"/>
      <c r="K31" s="58"/>
      <c r="L31" s="58"/>
      <c r="M31" s="58"/>
      <c r="N31" s="58"/>
      <c r="O31" s="58"/>
      <c r="P31" s="83"/>
    </row>
    <row r="32" spans="1:16" s="10" customFormat="1" ht="14.25" customHeight="1" x14ac:dyDescent="0.2">
      <c r="A32" s="232" t="s">
        <v>97</v>
      </c>
      <c r="B32" s="233"/>
      <c r="C32" s="233"/>
      <c r="D32" s="233"/>
      <c r="E32" s="234"/>
      <c r="F32" s="116">
        <v>3.2863849799999997E-2</v>
      </c>
      <c r="G32" s="116">
        <v>4.1307028400000001E-2</v>
      </c>
      <c r="H32" s="116">
        <v>4.0201004999999998E-2</v>
      </c>
      <c r="I32" s="116">
        <v>5.1608579100000003E-2</v>
      </c>
      <c r="J32" s="116"/>
      <c r="K32" s="116"/>
      <c r="L32" s="116"/>
      <c r="M32" s="116"/>
      <c r="N32" s="116"/>
      <c r="O32" s="116"/>
    </row>
    <row r="33" spans="1:15" s="10" customFormat="1" ht="14.25" customHeight="1" x14ac:dyDescent="0.2">
      <c r="A33" s="232" t="s">
        <v>224</v>
      </c>
      <c r="B33" s="233"/>
      <c r="C33" s="233"/>
      <c r="D33" s="233"/>
      <c r="E33" s="234"/>
      <c r="F33" s="58">
        <v>168</v>
      </c>
      <c r="G33" s="58">
        <v>202</v>
      </c>
      <c r="H33" s="58">
        <v>207</v>
      </c>
      <c r="I33" s="58">
        <v>217</v>
      </c>
      <c r="J33" s="58"/>
      <c r="K33" s="58"/>
      <c r="L33" s="58"/>
      <c r="M33" s="58"/>
      <c r="N33" s="58"/>
      <c r="O33" s="58"/>
    </row>
    <row r="34" spans="1:15" s="10" customFormat="1" ht="14.25" customHeight="1" x14ac:dyDescent="0.2">
      <c r="A34" s="232" t="s">
        <v>225</v>
      </c>
      <c r="B34" s="233"/>
      <c r="C34" s="233"/>
      <c r="D34" s="233"/>
      <c r="E34" s="234"/>
      <c r="F34" s="116">
        <v>3.3932538900000003E-2</v>
      </c>
      <c r="G34" s="116">
        <v>3.9132119299999997E-2</v>
      </c>
      <c r="H34" s="116">
        <v>4.32060113E-2</v>
      </c>
      <c r="I34" s="116">
        <v>4.7535596899999998E-2</v>
      </c>
      <c r="J34" s="116"/>
      <c r="K34" s="116"/>
      <c r="L34" s="116"/>
      <c r="M34" s="116"/>
      <c r="N34" s="116"/>
      <c r="O34" s="116"/>
    </row>
    <row r="35" spans="1:15" s="10" customFormat="1" ht="14.25" customHeight="1" x14ac:dyDescent="0.2">
      <c r="A35" s="232" t="s">
        <v>88</v>
      </c>
      <c r="B35" s="233"/>
      <c r="C35" s="233"/>
      <c r="D35" s="233"/>
      <c r="E35" s="234"/>
      <c r="F35" s="58">
        <v>107</v>
      </c>
      <c r="G35" s="58">
        <v>114</v>
      </c>
      <c r="H35" s="58">
        <v>133</v>
      </c>
      <c r="I35" s="58">
        <v>138</v>
      </c>
      <c r="J35" s="58"/>
      <c r="K35" s="58"/>
      <c r="L35" s="58"/>
      <c r="M35" s="58"/>
      <c r="N35" s="58"/>
      <c r="O35" s="58"/>
    </row>
    <row r="36" spans="1:15" s="10" customFormat="1" ht="14.25" customHeight="1" x14ac:dyDescent="0.2">
      <c r="A36" s="232" t="s">
        <v>89</v>
      </c>
      <c r="B36" s="233"/>
      <c r="C36" s="233"/>
      <c r="D36" s="233"/>
      <c r="E36" s="234"/>
      <c r="F36" s="116">
        <v>2.1611795600000001E-2</v>
      </c>
      <c r="G36" s="116">
        <v>2.20844634E-2</v>
      </c>
      <c r="H36" s="116">
        <v>2.77603841E-2</v>
      </c>
      <c r="I36" s="116">
        <v>3.0230011000000001E-2</v>
      </c>
      <c r="J36" s="116"/>
      <c r="K36" s="116"/>
      <c r="L36" s="116"/>
      <c r="M36" s="116"/>
      <c r="N36" s="116"/>
      <c r="O36" s="116"/>
    </row>
    <row r="37" spans="1:15" s="10" customFormat="1" ht="14.25" customHeight="1" x14ac:dyDescent="0.2">
      <c r="A37" s="232" t="s">
        <v>275</v>
      </c>
      <c r="B37" s="233"/>
      <c r="C37" s="233"/>
      <c r="D37" s="233"/>
      <c r="E37" s="234"/>
      <c r="F37" s="101">
        <v>11</v>
      </c>
      <c r="G37" s="101">
        <v>13</v>
      </c>
      <c r="H37" s="101">
        <v>16</v>
      </c>
      <c r="I37" s="101">
        <v>19</v>
      </c>
      <c r="J37" s="59"/>
      <c r="K37" s="101"/>
      <c r="L37" s="101"/>
      <c r="M37" s="101"/>
      <c r="N37" s="101"/>
      <c r="O37" s="59"/>
    </row>
    <row r="38" spans="1:15" s="1" customFormat="1" ht="14.25" customHeight="1" x14ac:dyDescent="0.25">
      <c r="A38" s="232" t="s">
        <v>276</v>
      </c>
      <c r="B38" s="233"/>
      <c r="C38" s="233"/>
      <c r="D38" s="233"/>
      <c r="E38" s="234"/>
      <c r="F38" s="116">
        <v>2.2217733999999999E-3</v>
      </c>
      <c r="G38" s="116">
        <v>2.5184037E-3</v>
      </c>
      <c r="H38" s="116">
        <v>3.3395950999999999E-3</v>
      </c>
      <c r="I38" s="116">
        <v>4.1621030000000003E-3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102</v>
      </c>
      <c r="F5" s="199"/>
      <c r="G5" s="199"/>
      <c r="H5" s="68"/>
      <c r="I5" s="68"/>
      <c r="J5" s="13"/>
      <c r="L5" s="8"/>
      <c r="M5" s="68"/>
      <c r="N5" s="68"/>
      <c r="O5" s="68"/>
      <c r="P5" s="68"/>
    </row>
    <row r="6" spans="1:16" ht="18.75" x14ac:dyDescent="0.25">
      <c r="D6" s="21"/>
      <c r="E6" s="239" t="s">
        <v>103</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210</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2"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211</v>
      </c>
      <c r="B25" s="233"/>
      <c r="C25" s="233"/>
      <c r="D25" s="233"/>
      <c r="E25" s="234"/>
      <c r="F25" s="84">
        <v>3704</v>
      </c>
      <c r="G25" s="84">
        <v>4084</v>
      </c>
      <c r="H25" s="84">
        <v>3723</v>
      </c>
      <c r="I25" s="84">
        <v>3515</v>
      </c>
      <c r="J25" s="84"/>
      <c r="K25" s="84"/>
      <c r="L25" s="84"/>
      <c r="M25" s="84"/>
      <c r="N25" s="84"/>
      <c r="O25" s="84"/>
    </row>
    <row r="26" spans="1:16" s="9" customFormat="1" ht="14.25" customHeight="1" x14ac:dyDescent="0.2">
      <c r="A26" s="232" t="s">
        <v>259</v>
      </c>
      <c r="B26" s="233"/>
      <c r="C26" s="233"/>
      <c r="D26" s="233"/>
      <c r="E26" s="234"/>
      <c r="F26" s="84">
        <v>2014</v>
      </c>
      <c r="G26" s="84">
        <v>2111</v>
      </c>
      <c r="H26" s="84">
        <v>1919</v>
      </c>
      <c r="I26" s="84">
        <v>1861</v>
      </c>
      <c r="J26" s="84"/>
      <c r="K26" s="84"/>
      <c r="L26" s="84"/>
      <c r="M26" s="84"/>
      <c r="N26" s="84"/>
      <c r="O26" s="84"/>
    </row>
    <row r="27" spans="1:16" s="82" customFormat="1" ht="14.25" customHeight="1" x14ac:dyDescent="0.25">
      <c r="A27" s="232" t="s">
        <v>86</v>
      </c>
      <c r="B27" s="233"/>
      <c r="C27" s="233"/>
      <c r="D27" s="233"/>
      <c r="E27" s="234"/>
      <c r="F27" s="84">
        <v>942</v>
      </c>
      <c r="G27" s="84">
        <v>959</v>
      </c>
      <c r="H27" s="84">
        <v>831</v>
      </c>
      <c r="I27" s="84">
        <v>800</v>
      </c>
      <c r="J27" s="84"/>
      <c r="K27" s="84"/>
      <c r="L27" s="84"/>
      <c r="M27" s="84"/>
      <c r="N27" s="84"/>
      <c r="O27" s="84"/>
    </row>
    <row r="28" spans="1:16" s="9" customFormat="1" ht="14.25" customHeight="1" x14ac:dyDescent="0.2">
      <c r="A28" s="232" t="s">
        <v>87</v>
      </c>
      <c r="B28" s="233"/>
      <c r="C28" s="233"/>
      <c r="D28" s="233"/>
      <c r="E28" s="234"/>
      <c r="F28" s="116">
        <v>0.46772591860000001</v>
      </c>
      <c r="G28" s="116">
        <v>0.45428706769999999</v>
      </c>
      <c r="H28" s="116">
        <v>0.43303804060000001</v>
      </c>
      <c r="I28" s="116">
        <v>0.42987641049999997</v>
      </c>
      <c r="J28" s="116"/>
      <c r="K28" s="116"/>
      <c r="L28" s="116"/>
      <c r="M28" s="116"/>
      <c r="N28" s="116"/>
      <c r="O28" s="116"/>
    </row>
    <row r="29" spans="1:16" s="9" customFormat="1" ht="14.25" customHeight="1" x14ac:dyDescent="0.2">
      <c r="A29" s="232" t="s">
        <v>90</v>
      </c>
      <c r="B29" s="233"/>
      <c r="C29" s="233"/>
      <c r="D29" s="233"/>
      <c r="E29" s="234"/>
      <c r="F29" s="58">
        <v>370</v>
      </c>
      <c r="G29" s="58">
        <v>401</v>
      </c>
      <c r="H29" s="58">
        <v>340</v>
      </c>
      <c r="I29" s="58">
        <v>316</v>
      </c>
      <c r="J29" s="58"/>
      <c r="K29" s="58"/>
      <c r="L29" s="58"/>
      <c r="M29" s="58"/>
      <c r="N29" s="58"/>
      <c r="O29" s="58"/>
    </row>
    <row r="30" spans="1:16" s="9" customFormat="1" ht="14.25" customHeight="1" x14ac:dyDescent="0.2">
      <c r="A30" s="232" t="s">
        <v>91</v>
      </c>
      <c r="B30" s="233"/>
      <c r="C30" s="233"/>
      <c r="D30" s="233"/>
      <c r="E30" s="234"/>
      <c r="F30" s="116">
        <v>0.18371400199999999</v>
      </c>
      <c r="G30" s="116">
        <v>0.18995736620000001</v>
      </c>
      <c r="H30" s="116">
        <v>0.17717561230000001</v>
      </c>
      <c r="I30" s="116">
        <v>0.16980118220000001</v>
      </c>
      <c r="J30" s="116"/>
      <c r="K30" s="116"/>
      <c r="L30" s="116"/>
      <c r="M30" s="116"/>
      <c r="N30" s="116"/>
      <c r="O30" s="116"/>
    </row>
    <row r="31" spans="1:16" s="10" customFormat="1" ht="14.25" customHeight="1" x14ac:dyDescent="0.2">
      <c r="A31" s="232" t="s">
        <v>96</v>
      </c>
      <c r="B31" s="233"/>
      <c r="C31" s="233"/>
      <c r="D31" s="233"/>
      <c r="E31" s="234"/>
      <c r="F31" s="58">
        <v>264</v>
      </c>
      <c r="G31" s="58">
        <v>275</v>
      </c>
      <c r="H31" s="58">
        <v>237</v>
      </c>
      <c r="I31" s="58">
        <v>230</v>
      </c>
      <c r="J31" s="58"/>
      <c r="K31" s="58"/>
      <c r="L31" s="58"/>
      <c r="M31" s="58"/>
      <c r="N31" s="58"/>
      <c r="O31" s="58"/>
      <c r="P31" s="83"/>
    </row>
    <row r="32" spans="1:16" s="10" customFormat="1" ht="14.25" customHeight="1" x14ac:dyDescent="0.2">
      <c r="A32" s="232" t="s">
        <v>97</v>
      </c>
      <c r="B32" s="233"/>
      <c r="C32" s="233"/>
      <c r="D32" s="233"/>
      <c r="E32" s="234"/>
      <c r="F32" s="116">
        <v>0.131082423</v>
      </c>
      <c r="G32" s="116">
        <v>0.13027001420000001</v>
      </c>
      <c r="H32" s="116">
        <v>0.1235018239</v>
      </c>
      <c r="I32" s="116">
        <v>0.12358946799999999</v>
      </c>
      <c r="J32" s="116"/>
      <c r="K32" s="116"/>
      <c r="L32" s="116"/>
      <c r="M32" s="116"/>
      <c r="N32" s="116"/>
      <c r="O32" s="116"/>
    </row>
    <row r="33" spans="1:15" s="10" customFormat="1" ht="14.25" customHeight="1" x14ac:dyDescent="0.2">
      <c r="A33" s="232" t="s">
        <v>224</v>
      </c>
      <c r="B33" s="233"/>
      <c r="C33" s="233"/>
      <c r="D33" s="233"/>
      <c r="E33" s="234"/>
      <c r="F33" s="58">
        <v>504</v>
      </c>
      <c r="G33" s="58">
        <v>508</v>
      </c>
      <c r="H33" s="58">
        <v>450</v>
      </c>
      <c r="I33" s="58">
        <v>429</v>
      </c>
      <c r="J33" s="58"/>
      <c r="K33" s="58"/>
      <c r="L33" s="58"/>
      <c r="M33" s="58"/>
      <c r="N33" s="58"/>
      <c r="O33" s="58"/>
    </row>
    <row r="34" spans="1:15" s="10" customFormat="1" ht="14.25" customHeight="1" x14ac:dyDescent="0.2">
      <c r="A34" s="232" t="s">
        <v>225</v>
      </c>
      <c r="B34" s="233"/>
      <c r="C34" s="233"/>
      <c r="D34" s="233"/>
      <c r="E34" s="234"/>
      <c r="F34" s="116">
        <v>0.25024826220000002</v>
      </c>
      <c r="G34" s="116">
        <v>0.24064424440000001</v>
      </c>
      <c r="H34" s="116">
        <v>0.23449713389999999</v>
      </c>
      <c r="I34" s="116">
        <v>0.2305212251</v>
      </c>
      <c r="J34" s="116"/>
      <c r="K34" s="116"/>
      <c r="L34" s="116"/>
      <c r="M34" s="116"/>
      <c r="N34" s="116"/>
      <c r="O34" s="116"/>
    </row>
    <row r="35" spans="1:15" s="10" customFormat="1" ht="14.25" customHeight="1" x14ac:dyDescent="0.2">
      <c r="A35" s="232" t="s">
        <v>88</v>
      </c>
      <c r="B35" s="233"/>
      <c r="C35" s="233"/>
      <c r="D35" s="233"/>
      <c r="E35" s="234"/>
      <c r="F35" s="58">
        <v>144</v>
      </c>
      <c r="G35" s="58">
        <v>154</v>
      </c>
      <c r="H35" s="58">
        <v>127</v>
      </c>
      <c r="I35" s="58">
        <v>127</v>
      </c>
      <c r="J35" s="58"/>
      <c r="K35" s="58"/>
      <c r="L35" s="58"/>
      <c r="M35" s="58"/>
      <c r="N35" s="58"/>
      <c r="O35" s="58"/>
    </row>
    <row r="36" spans="1:15" s="10" customFormat="1" ht="14.25" customHeight="1" x14ac:dyDescent="0.2">
      <c r="A36" s="232" t="s">
        <v>89</v>
      </c>
      <c r="B36" s="233"/>
      <c r="C36" s="233"/>
      <c r="D36" s="233"/>
      <c r="E36" s="234"/>
      <c r="F36" s="116">
        <v>7.1499503500000006E-2</v>
      </c>
      <c r="G36" s="116">
        <v>7.2951208000000003E-2</v>
      </c>
      <c r="H36" s="116">
        <v>6.6180302199999999E-2</v>
      </c>
      <c r="I36" s="116">
        <v>6.8242880199999995E-2</v>
      </c>
      <c r="J36" s="116"/>
      <c r="K36" s="116"/>
      <c r="L36" s="116"/>
      <c r="M36" s="116"/>
      <c r="N36" s="116"/>
      <c r="O36" s="116"/>
    </row>
    <row r="37" spans="1:15" s="10" customFormat="1" ht="14.25" customHeight="1" x14ac:dyDescent="0.2">
      <c r="A37" s="232" t="s">
        <v>275</v>
      </c>
      <c r="B37" s="233"/>
      <c r="C37" s="233"/>
      <c r="D37" s="233"/>
      <c r="E37" s="234"/>
      <c r="F37" s="84">
        <v>29</v>
      </c>
      <c r="G37" s="84">
        <v>31</v>
      </c>
      <c r="H37" s="84">
        <v>24</v>
      </c>
      <c r="I37" s="84">
        <v>25</v>
      </c>
      <c r="J37" s="84"/>
      <c r="K37" s="84"/>
      <c r="L37" s="84"/>
      <c r="M37" s="84"/>
      <c r="N37" s="84"/>
      <c r="O37" s="84"/>
    </row>
    <row r="38" spans="1:15" s="1" customFormat="1" ht="14.25" customHeight="1" x14ac:dyDescent="0.25">
      <c r="A38" s="232" t="s">
        <v>276</v>
      </c>
      <c r="B38" s="233"/>
      <c r="C38" s="233"/>
      <c r="D38" s="233"/>
      <c r="E38" s="234"/>
      <c r="F38" s="116">
        <v>1.4399205599999999E-2</v>
      </c>
      <c r="G38" s="116">
        <v>1.4684983400000001E-2</v>
      </c>
      <c r="H38" s="116">
        <v>1.2506513800000001E-2</v>
      </c>
      <c r="I38" s="116">
        <v>1.34336378E-2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104</v>
      </c>
      <c r="F5" s="199"/>
      <c r="G5" s="199"/>
      <c r="H5" s="68"/>
      <c r="I5" s="68"/>
      <c r="J5" s="13"/>
      <c r="L5" s="8"/>
      <c r="M5" s="68"/>
      <c r="N5" s="68"/>
      <c r="O5" s="68"/>
      <c r="P5" s="68"/>
    </row>
    <row r="6" spans="1:16" ht="18.75" x14ac:dyDescent="0.25">
      <c r="D6" s="21"/>
      <c r="E6" s="239" t="s">
        <v>105</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156" t="s">
        <v>184</v>
      </c>
      <c r="F8" s="139"/>
      <c r="G8" s="139"/>
      <c r="I8" s="158" t="s">
        <v>185</v>
      </c>
      <c r="J8" s="139"/>
      <c r="K8" s="138"/>
      <c r="L8" s="140"/>
      <c r="M8" s="241" t="s">
        <v>285</v>
      </c>
      <c r="N8" s="241"/>
      <c r="O8" s="241"/>
      <c r="P8" s="241"/>
    </row>
    <row r="9" spans="1:16" s="82" customFormat="1" ht="14.25" customHeight="1" x14ac:dyDescent="0.25">
      <c r="A9" s="20"/>
      <c r="B9" s="255" t="s">
        <v>92</v>
      </c>
      <c r="C9" s="255"/>
      <c r="D9" s="87"/>
      <c r="E9" s="4"/>
      <c r="F9" s="4"/>
      <c r="G9" s="4"/>
      <c r="H9" s="4"/>
      <c r="I9" s="4"/>
      <c r="J9" s="4"/>
      <c r="K9" s="4"/>
      <c r="L9" s="4"/>
      <c r="M9" s="241"/>
      <c r="N9" s="241"/>
      <c r="O9" s="241"/>
      <c r="P9" s="241"/>
    </row>
    <row r="10" spans="1:16" s="82" customFormat="1" ht="14.25" customHeight="1" x14ac:dyDescent="0.25">
      <c r="A10" s="20"/>
      <c r="B10" s="255" t="s">
        <v>94</v>
      </c>
      <c r="C10" s="255"/>
      <c r="D10" s="255"/>
      <c r="E10" s="7"/>
      <c r="F10" s="7"/>
      <c r="G10" s="7"/>
      <c r="H10" s="7"/>
      <c r="I10" s="7"/>
      <c r="J10" s="7"/>
      <c r="K10" s="7"/>
      <c r="L10" s="7"/>
      <c r="M10" s="7"/>
      <c r="N10" s="7"/>
      <c r="O10" s="7"/>
    </row>
    <row r="11" spans="1:16" s="82" customFormat="1" ht="14.25" customHeight="1" x14ac:dyDescent="0.25">
      <c r="A11" s="20"/>
      <c r="B11" s="255" t="s">
        <v>95</v>
      </c>
      <c r="C11" s="255"/>
      <c r="D11" s="87"/>
      <c r="E11" s="8"/>
      <c r="F11" s="8"/>
      <c r="G11" s="8"/>
      <c r="H11" s="4"/>
      <c r="I11" s="4"/>
      <c r="J11" s="4"/>
      <c r="K11" s="4"/>
      <c r="L11" s="4"/>
      <c r="M11" s="4"/>
      <c r="N11" s="4"/>
      <c r="O11" s="4"/>
    </row>
    <row r="12" spans="1:16" s="9" customFormat="1" ht="14.25" customHeight="1" x14ac:dyDescent="0.2">
      <c r="A12" s="20"/>
      <c r="B12" s="257" t="s">
        <v>226</v>
      </c>
      <c r="C12" s="257"/>
      <c r="E12" s="8"/>
      <c r="F12" s="8"/>
      <c r="G12" s="8"/>
    </row>
    <row r="13" spans="1:16" s="9" customFormat="1" ht="14.25" customHeight="1" x14ac:dyDescent="0.2">
      <c r="A13" s="20"/>
      <c r="B13" s="257" t="s">
        <v>93</v>
      </c>
      <c r="C13" s="257"/>
      <c r="D13" s="8"/>
      <c r="E13" s="8"/>
      <c r="F13" s="8"/>
      <c r="G13" s="8"/>
      <c r="H13" s="11"/>
      <c r="I13" s="11"/>
      <c r="J13" s="11"/>
      <c r="K13" s="11"/>
      <c r="L13" s="11"/>
      <c r="M13" s="11"/>
      <c r="N13" s="11"/>
      <c r="O13" s="11"/>
    </row>
    <row r="14" spans="1:16" s="9" customFormat="1" ht="14.25" customHeight="1" x14ac:dyDescent="0.2">
      <c r="A14" s="20"/>
      <c r="B14" s="247" t="s">
        <v>277</v>
      </c>
      <c r="C14" s="247"/>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8" t="s">
        <v>0</v>
      </c>
      <c r="B16" s="238"/>
      <c r="C16" s="238"/>
      <c r="D16" s="8"/>
      <c r="E16" s="8"/>
      <c r="F16" s="8"/>
      <c r="G16" s="8"/>
      <c r="H16" s="4"/>
      <c r="I16" s="4"/>
      <c r="J16" s="4"/>
      <c r="K16" s="4"/>
      <c r="L16" s="4"/>
      <c r="M16" s="4"/>
      <c r="N16" s="4"/>
      <c r="O16" s="4"/>
    </row>
    <row r="17" spans="1:16" s="9" customFormat="1" ht="14.25" customHeight="1" x14ac:dyDescent="0.2">
      <c r="A17" s="246" t="s">
        <v>213</v>
      </c>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1.2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32" t="s">
        <v>212</v>
      </c>
      <c r="B25" s="233"/>
      <c r="C25" s="233"/>
      <c r="D25" s="233"/>
      <c r="E25" s="234"/>
      <c r="F25" s="84">
        <v>1738</v>
      </c>
      <c r="G25" s="84">
        <v>1942</v>
      </c>
      <c r="H25" s="84">
        <v>1842</v>
      </c>
      <c r="I25" s="84">
        <v>1648</v>
      </c>
      <c r="J25" s="84"/>
      <c r="K25" s="84"/>
      <c r="L25" s="84"/>
      <c r="M25" s="84"/>
      <c r="N25" s="84"/>
      <c r="O25" s="84"/>
    </row>
    <row r="26" spans="1:16" s="9" customFormat="1" ht="14.25" customHeight="1" x14ac:dyDescent="0.2">
      <c r="A26" s="232" t="s">
        <v>259</v>
      </c>
      <c r="B26" s="233"/>
      <c r="C26" s="233"/>
      <c r="D26" s="233"/>
      <c r="E26" s="234"/>
      <c r="F26" s="84">
        <v>1738</v>
      </c>
      <c r="G26" s="84">
        <v>1942</v>
      </c>
      <c r="H26" s="84">
        <v>1842</v>
      </c>
      <c r="I26" s="84">
        <v>1648</v>
      </c>
      <c r="J26" s="84"/>
      <c r="K26" s="84"/>
      <c r="L26" s="84"/>
      <c r="M26" s="84"/>
      <c r="N26" s="84"/>
      <c r="O26" s="84"/>
    </row>
    <row r="27" spans="1:16" s="82" customFormat="1" ht="14.25" customHeight="1" x14ac:dyDescent="0.25">
      <c r="A27" s="232" t="s">
        <v>86</v>
      </c>
      <c r="B27" s="233"/>
      <c r="C27" s="233"/>
      <c r="D27" s="233"/>
      <c r="E27" s="234"/>
      <c r="F27" s="84">
        <v>1312</v>
      </c>
      <c r="G27" s="84">
        <v>1440</v>
      </c>
      <c r="H27" s="84">
        <v>1346</v>
      </c>
      <c r="I27" s="84">
        <v>1178</v>
      </c>
      <c r="J27" s="84"/>
      <c r="K27" s="84"/>
      <c r="L27" s="84"/>
      <c r="M27" s="84"/>
      <c r="N27" s="84"/>
      <c r="O27" s="84"/>
    </row>
    <row r="28" spans="1:16" s="9" customFormat="1" ht="14.25" customHeight="1" x14ac:dyDescent="0.2">
      <c r="A28" s="232" t="s">
        <v>87</v>
      </c>
      <c r="B28" s="233"/>
      <c r="C28" s="233"/>
      <c r="D28" s="233"/>
      <c r="E28" s="234"/>
      <c r="F28" s="116">
        <v>0.75489067889999995</v>
      </c>
      <c r="G28" s="116">
        <v>0.74150360449999997</v>
      </c>
      <c r="H28" s="116">
        <v>0.73072747010000005</v>
      </c>
      <c r="I28" s="116">
        <v>0.71480582520000002</v>
      </c>
      <c r="J28" s="116"/>
      <c r="K28" s="116"/>
      <c r="L28" s="116"/>
      <c r="M28" s="116"/>
      <c r="N28" s="116"/>
      <c r="O28" s="116"/>
    </row>
    <row r="29" spans="1:16" s="9" customFormat="1" ht="14.25" customHeight="1" x14ac:dyDescent="0.2">
      <c r="A29" s="232" t="s">
        <v>90</v>
      </c>
      <c r="B29" s="233"/>
      <c r="C29" s="233"/>
      <c r="D29" s="233"/>
      <c r="E29" s="234"/>
      <c r="F29" s="58">
        <v>407</v>
      </c>
      <c r="G29" s="58">
        <v>494</v>
      </c>
      <c r="H29" s="58">
        <v>483</v>
      </c>
      <c r="I29" s="58">
        <v>424</v>
      </c>
      <c r="J29" s="58"/>
      <c r="K29" s="58"/>
      <c r="L29" s="58"/>
      <c r="M29" s="58"/>
      <c r="N29" s="58"/>
      <c r="O29" s="58"/>
    </row>
    <row r="30" spans="1:16" s="9" customFormat="1" ht="14.25" customHeight="1" x14ac:dyDescent="0.2">
      <c r="A30" s="232" t="s">
        <v>91</v>
      </c>
      <c r="B30" s="233"/>
      <c r="C30" s="233"/>
      <c r="D30" s="233"/>
      <c r="E30" s="234"/>
      <c r="F30" s="116">
        <v>0.23417721520000001</v>
      </c>
      <c r="G30" s="116">
        <v>0.25437693099999997</v>
      </c>
      <c r="H30" s="116">
        <v>0.26221498370000001</v>
      </c>
      <c r="I30" s="116">
        <v>0.25728155339999997</v>
      </c>
      <c r="J30" s="116"/>
      <c r="K30" s="116"/>
      <c r="L30" s="116"/>
      <c r="M30" s="116"/>
      <c r="N30" s="116"/>
      <c r="O30" s="116"/>
    </row>
    <row r="31" spans="1:16" s="10" customFormat="1" ht="14.25" customHeight="1" x14ac:dyDescent="0.2">
      <c r="A31" s="232" t="s">
        <v>96</v>
      </c>
      <c r="B31" s="233"/>
      <c r="C31" s="233"/>
      <c r="D31" s="233"/>
      <c r="E31" s="234"/>
      <c r="F31" s="58">
        <v>365</v>
      </c>
      <c r="G31" s="58">
        <v>427</v>
      </c>
      <c r="H31" s="58">
        <v>427</v>
      </c>
      <c r="I31" s="58">
        <v>368</v>
      </c>
      <c r="J31" s="58"/>
      <c r="K31" s="58"/>
      <c r="L31" s="58"/>
      <c r="M31" s="58"/>
      <c r="N31" s="58"/>
      <c r="O31" s="58"/>
      <c r="P31" s="83"/>
    </row>
    <row r="32" spans="1:16" s="10" customFormat="1" ht="14.25" customHeight="1" x14ac:dyDescent="0.2">
      <c r="A32" s="232" t="s">
        <v>97</v>
      </c>
      <c r="B32" s="233"/>
      <c r="C32" s="233"/>
      <c r="D32" s="233"/>
      <c r="E32" s="234"/>
      <c r="F32" s="116">
        <v>0.2100115075</v>
      </c>
      <c r="G32" s="116">
        <v>0.2198764161</v>
      </c>
      <c r="H32" s="116">
        <v>0.23181324649999999</v>
      </c>
      <c r="I32" s="116">
        <v>0.22330097090000001</v>
      </c>
      <c r="J32" s="116"/>
      <c r="K32" s="116"/>
      <c r="L32" s="116"/>
      <c r="M32" s="116"/>
      <c r="N32" s="116"/>
      <c r="O32" s="116"/>
    </row>
    <row r="33" spans="1:15" s="10" customFormat="1" ht="14.25" customHeight="1" x14ac:dyDescent="0.2">
      <c r="A33" s="232" t="s">
        <v>224</v>
      </c>
      <c r="B33" s="233"/>
      <c r="C33" s="233"/>
      <c r="D33" s="233"/>
      <c r="E33" s="234"/>
      <c r="F33" s="58">
        <v>737</v>
      </c>
      <c r="G33" s="58">
        <v>804</v>
      </c>
      <c r="H33" s="58">
        <v>780</v>
      </c>
      <c r="I33" s="58">
        <v>677</v>
      </c>
      <c r="J33" s="58"/>
      <c r="K33" s="58"/>
      <c r="L33" s="58"/>
      <c r="M33" s="58"/>
      <c r="N33" s="58"/>
      <c r="O33" s="58"/>
    </row>
    <row r="34" spans="1:15" s="10" customFormat="1" ht="14.25" customHeight="1" x14ac:dyDescent="0.2">
      <c r="A34" s="232" t="s">
        <v>225</v>
      </c>
      <c r="B34" s="233"/>
      <c r="C34" s="233"/>
      <c r="D34" s="233"/>
      <c r="E34" s="234"/>
      <c r="F34" s="116">
        <v>0.4240506329</v>
      </c>
      <c r="G34" s="116">
        <v>0.41400617919999999</v>
      </c>
      <c r="H34" s="116">
        <v>0.42345276869999998</v>
      </c>
      <c r="I34" s="116">
        <v>0.41080097090000001</v>
      </c>
      <c r="J34" s="116"/>
      <c r="K34" s="116"/>
      <c r="L34" s="116"/>
      <c r="M34" s="116"/>
      <c r="N34" s="116"/>
      <c r="O34" s="116"/>
    </row>
    <row r="35" spans="1:15" s="10" customFormat="1" ht="14.25" customHeight="1" x14ac:dyDescent="0.2">
      <c r="A35" s="232" t="s">
        <v>88</v>
      </c>
      <c r="B35" s="233"/>
      <c r="C35" s="233"/>
      <c r="D35" s="233"/>
      <c r="E35" s="234"/>
      <c r="F35" s="58">
        <v>441</v>
      </c>
      <c r="G35" s="58">
        <v>499</v>
      </c>
      <c r="H35" s="58">
        <v>489</v>
      </c>
      <c r="I35" s="58">
        <v>457</v>
      </c>
      <c r="J35" s="58"/>
      <c r="K35" s="58"/>
      <c r="L35" s="58"/>
      <c r="M35" s="58"/>
      <c r="N35" s="58"/>
      <c r="O35" s="58"/>
    </row>
    <row r="36" spans="1:15" s="10" customFormat="1" ht="14.25" customHeight="1" x14ac:dyDescent="0.2">
      <c r="A36" s="232" t="s">
        <v>89</v>
      </c>
      <c r="B36" s="233"/>
      <c r="C36" s="233"/>
      <c r="D36" s="233"/>
      <c r="E36" s="234"/>
      <c r="F36" s="116">
        <v>0.25373993099999997</v>
      </c>
      <c r="G36" s="116">
        <v>0.25695159629999997</v>
      </c>
      <c r="H36" s="116">
        <v>0.26547231269999999</v>
      </c>
      <c r="I36" s="116">
        <v>0.27730582520000002</v>
      </c>
      <c r="J36" s="116"/>
      <c r="K36" s="116"/>
      <c r="L36" s="116"/>
      <c r="M36" s="116"/>
      <c r="N36" s="116"/>
      <c r="O36" s="116"/>
    </row>
    <row r="37" spans="1:15" s="10" customFormat="1" ht="14.25" customHeight="1" x14ac:dyDescent="0.2">
      <c r="A37" s="232" t="s">
        <v>275</v>
      </c>
      <c r="B37" s="233"/>
      <c r="C37" s="233"/>
      <c r="D37" s="233"/>
      <c r="E37" s="234"/>
      <c r="F37" s="84">
        <v>212</v>
      </c>
      <c r="G37" s="84">
        <v>264</v>
      </c>
      <c r="H37" s="84">
        <v>249</v>
      </c>
      <c r="I37" s="84">
        <v>222</v>
      </c>
      <c r="J37" s="84"/>
      <c r="K37" s="84"/>
      <c r="L37" s="84"/>
      <c r="M37" s="84"/>
      <c r="N37" s="84"/>
      <c r="O37" s="84"/>
    </row>
    <row r="38" spans="1:15" s="1" customFormat="1" ht="14.25" customHeight="1" x14ac:dyDescent="0.25">
      <c r="A38" s="232" t="s">
        <v>276</v>
      </c>
      <c r="B38" s="233"/>
      <c r="C38" s="233"/>
      <c r="D38" s="233"/>
      <c r="E38" s="234"/>
      <c r="F38" s="116">
        <v>0.12197928650000001</v>
      </c>
      <c r="G38" s="116">
        <v>0.13594232749999999</v>
      </c>
      <c r="H38" s="116">
        <v>0.1351791531</v>
      </c>
      <c r="I38" s="116">
        <v>0.13470873789999999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38:E38"/>
    <mergeCell ref="A37:E37"/>
    <mergeCell ref="A31:E31"/>
    <mergeCell ref="A32:E32"/>
    <mergeCell ref="A33:E33"/>
    <mergeCell ref="A34:E34"/>
    <mergeCell ref="A35:E35"/>
    <mergeCell ref="A36:E36"/>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B9:C9"/>
    <mergeCell ref="M8:P9"/>
    <mergeCell ref="A8:C8"/>
    <mergeCell ref="A17:D20"/>
    <mergeCell ref="B10:D10"/>
    <mergeCell ref="E2:M4"/>
    <mergeCell ref="N2:O2"/>
    <mergeCell ref="N4:O4"/>
    <mergeCell ref="E5:G5"/>
    <mergeCell ref="E6:O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107</v>
      </c>
      <c r="F5" s="199"/>
      <c r="G5" s="199"/>
      <c r="H5" s="68"/>
      <c r="I5" s="68"/>
      <c r="J5" s="13"/>
      <c r="L5" s="8"/>
      <c r="M5" s="68"/>
      <c r="N5" s="68"/>
      <c r="O5" s="68"/>
      <c r="P5" s="68"/>
    </row>
    <row r="6" spans="1:16" ht="18.75" x14ac:dyDescent="0.25">
      <c r="D6" s="21"/>
      <c r="E6" s="239" t="s">
        <v>108</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4" t="s">
        <v>328</v>
      </c>
      <c r="F8" s="254"/>
      <c r="G8" s="254"/>
      <c r="H8" s="254"/>
      <c r="I8" s="254" t="s">
        <v>327</v>
      </c>
      <c r="J8" s="254"/>
      <c r="K8" s="254"/>
      <c r="L8" s="256" t="s">
        <v>329</v>
      </c>
      <c r="M8" s="256"/>
      <c r="N8" s="256"/>
      <c r="O8" s="256"/>
    </row>
    <row r="9" spans="1:16" s="86" customFormat="1" ht="14.25" customHeight="1" x14ac:dyDescent="0.2">
      <c r="A9" s="20"/>
      <c r="B9" s="255" t="s">
        <v>109</v>
      </c>
      <c r="C9" s="255"/>
      <c r="D9" s="9"/>
      <c r="E9" s="4"/>
      <c r="F9" s="4"/>
      <c r="G9" s="4"/>
      <c r="H9" s="4"/>
      <c r="I9" s="4"/>
      <c r="J9" s="4"/>
      <c r="K9" s="4"/>
      <c r="L9" s="4"/>
      <c r="M9" s="4"/>
      <c r="N9" s="4"/>
      <c r="O9" s="4"/>
    </row>
    <row r="10" spans="1:16" s="86" customFormat="1" ht="14.25" customHeight="1" x14ac:dyDescent="0.2">
      <c r="A10" s="20"/>
      <c r="B10" s="255" t="s">
        <v>110</v>
      </c>
      <c r="C10" s="255"/>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245</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A20" s="246"/>
      <c r="B20" s="246"/>
      <c r="C20" s="246"/>
      <c r="D20" s="246"/>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11542</v>
      </c>
      <c r="G25" s="84">
        <v>12434</v>
      </c>
      <c r="H25" s="84">
        <v>11487</v>
      </c>
      <c r="I25" s="84">
        <v>10715</v>
      </c>
      <c r="J25" s="84"/>
      <c r="K25" s="84"/>
      <c r="L25" s="84"/>
      <c r="M25" s="84"/>
      <c r="N25" s="84"/>
      <c r="O25" s="84"/>
    </row>
    <row r="26" spans="1:16" s="9" customFormat="1" ht="15" customHeight="1" x14ac:dyDescent="0.2">
      <c r="A26" s="232" t="s">
        <v>111</v>
      </c>
      <c r="B26" s="233"/>
      <c r="C26" s="233"/>
      <c r="D26" s="233"/>
      <c r="E26" s="234"/>
      <c r="F26" s="84">
        <v>4112</v>
      </c>
      <c r="G26" s="84">
        <v>3908</v>
      </c>
      <c r="H26" s="84">
        <v>2430</v>
      </c>
      <c r="I26" s="84">
        <v>2373</v>
      </c>
      <c r="J26" s="84"/>
      <c r="K26" s="84"/>
      <c r="L26" s="84"/>
      <c r="M26" s="84"/>
      <c r="N26" s="84"/>
      <c r="O26" s="84"/>
    </row>
    <row r="27" spans="1:16" s="86" customFormat="1" ht="15" customHeight="1" x14ac:dyDescent="0.25">
      <c r="A27" s="232" t="s">
        <v>109</v>
      </c>
      <c r="B27" s="233"/>
      <c r="C27" s="233"/>
      <c r="D27" s="233"/>
      <c r="E27" s="234"/>
      <c r="F27" s="116">
        <v>0.35626407900000001</v>
      </c>
      <c r="G27" s="116">
        <v>0.31429950140000001</v>
      </c>
      <c r="H27" s="116">
        <v>0.2115434839</v>
      </c>
      <c r="I27" s="116">
        <v>0.22146523570000001</v>
      </c>
      <c r="J27" s="116"/>
      <c r="K27" s="116"/>
      <c r="L27" s="116"/>
      <c r="M27" s="116"/>
      <c r="N27" s="116"/>
      <c r="O27" s="116"/>
    </row>
    <row r="28" spans="1:16" s="9" customFormat="1" ht="15" customHeight="1" x14ac:dyDescent="0.2">
      <c r="A28" s="128" t="s">
        <v>112</v>
      </c>
      <c r="B28" s="129"/>
      <c r="C28" s="129"/>
      <c r="D28" s="129"/>
      <c r="E28" s="130"/>
      <c r="F28" s="115">
        <v>9.1724221789999998</v>
      </c>
      <c r="G28" s="115">
        <v>6.3372569088999997</v>
      </c>
      <c r="H28" s="115">
        <v>7.9691358025000003</v>
      </c>
      <c r="I28" s="115">
        <v>7.8482932995999999</v>
      </c>
      <c r="J28" s="115"/>
      <c r="K28" s="115"/>
      <c r="L28" s="115"/>
      <c r="M28" s="115"/>
      <c r="N28" s="115"/>
      <c r="O28" s="115"/>
    </row>
    <row r="29" spans="1:16" s="9" customFormat="1" ht="15" customHeight="1" x14ac:dyDescent="0.2">
      <c r="A29" s="128" t="s">
        <v>170</v>
      </c>
      <c r="B29" s="129"/>
      <c r="C29" s="129"/>
      <c r="D29" s="129"/>
      <c r="E29" s="130"/>
      <c r="F29" s="58">
        <v>2957</v>
      </c>
      <c r="G29" s="58">
        <v>1675</v>
      </c>
      <c r="H29" s="58">
        <v>1040</v>
      </c>
      <c r="I29" s="58">
        <v>1002</v>
      </c>
      <c r="J29" s="58"/>
      <c r="K29" s="58"/>
      <c r="L29" s="58"/>
      <c r="M29" s="58"/>
      <c r="N29" s="58"/>
      <c r="O29" s="58"/>
    </row>
    <row r="30" spans="1:16" s="9" customFormat="1" ht="15" customHeight="1" x14ac:dyDescent="0.2">
      <c r="A30" s="232" t="s">
        <v>120</v>
      </c>
      <c r="B30" s="233"/>
      <c r="C30" s="233"/>
      <c r="D30" s="233"/>
      <c r="E30" s="234"/>
      <c r="F30" s="116">
        <v>0.25619476689999998</v>
      </c>
      <c r="G30" s="116">
        <v>0.13471127550000001</v>
      </c>
      <c r="H30" s="116">
        <v>9.05371289E-2</v>
      </c>
      <c r="I30" s="116">
        <v>9.3513765700000001E-2</v>
      </c>
      <c r="J30" s="116"/>
      <c r="K30" s="116"/>
      <c r="L30" s="116"/>
      <c r="M30" s="116"/>
      <c r="N30" s="116"/>
      <c r="O30" s="116"/>
    </row>
    <row r="31" spans="1:16" s="10" customFormat="1" ht="15" customHeight="1" x14ac:dyDescent="0.2">
      <c r="A31" s="232" t="s">
        <v>161</v>
      </c>
      <c r="B31" s="233"/>
      <c r="C31" s="233"/>
      <c r="D31" s="233"/>
      <c r="E31" s="234"/>
      <c r="F31" s="58">
        <v>9986</v>
      </c>
      <c r="G31" s="58">
        <v>10865</v>
      </c>
      <c r="H31" s="58">
        <v>10307</v>
      </c>
      <c r="I31" s="58">
        <v>9732</v>
      </c>
      <c r="J31" s="58"/>
      <c r="K31" s="58"/>
      <c r="L31" s="58"/>
      <c r="M31" s="58"/>
      <c r="N31" s="58"/>
      <c r="O31" s="58"/>
      <c r="P31" s="83"/>
    </row>
    <row r="32" spans="1:16" s="10" customFormat="1" ht="15" customHeight="1" x14ac:dyDescent="0.2">
      <c r="A32" s="232" t="s">
        <v>162</v>
      </c>
      <c r="B32" s="233"/>
      <c r="C32" s="233"/>
      <c r="D32" s="233"/>
      <c r="E32" s="234"/>
      <c r="F32" s="116">
        <v>0.86518800900000004</v>
      </c>
      <c r="G32" s="116">
        <v>0.87381373650000005</v>
      </c>
      <c r="H32" s="116">
        <v>0.8972751806</v>
      </c>
      <c r="I32" s="116">
        <v>0.90825944940000003</v>
      </c>
      <c r="J32" s="116"/>
      <c r="K32" s="116"/>
      <c r="L32" s="116"/>
      <c r="M32" s="116"/>
      <c r="N32" s="116"/>
      <c r="O32" s="116"/>
    </row>
    <row r="33" spans="1:15" s="10" customFormat="1" ht="15" customHeight="1" x14ac:dyDescent="0.2">
      <c r="A33" s="232" t="s">
        <v>229</v>
      </c>
      <c r="B33" s="233"/>
      <c r="C33" s="233"/>
      <c r="D33" s="233"/>
      <c r="E33" s="234"/>
      <c r="F33" s="58">
        <v>7104</v>
      </c>
      <c r="G33" s="58">
        <v>7415</v>
      </c>
      <c r="H33" s="58">
        <v>6775</v>
      </c>
      <c r="I33" s="58">
        <v>6407</v>
      </c>
      <c r="J33" s="58"/>
      <c r="K33" s="58"/>
      <c r="L33" s="58"/>
      <c r="M33" s="58"/>
      <c r="N33" s="58"/>
      <c r="O33" s="58"/>
    </row>
    <row r="34" spans="1:15" s="10" customFormat="1" ht="15" customHeight="1" x14ac:dyDescent="0.2">
      <c r="A34" s="232" t="s">
        <v>230</v>
      </c>
      <c r="B34" s="233"/>
      <c r="C34" s="233"/>
      <c r="D34" s="233"/>
      <c r="E34" s="234"/>
      <c r="F34" s="116">
        <v>0.6154912494</v>
      </c>
      <c r="G34" s="116">
        <v>0.59634872120000004</v>
      </c>
      <c r="H34" s="116">
        <v>0.58979716199999999</v>
      </c>
      <c r="I34" s="116">
        <v>0.59794680349999996</v>
      </c>
      <c r="J34" s="116"/>
      <c r="K34" s="116"/>
      <c r="L34" s="116"/>
      <c r="M34" s="116"/>
      <c r="N34" s="116"/>
      <c r="O34" s="116"/>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22:D22"/>
    <mergeCell ref="A14:D20"/>
    <mergeCell ref="N2:O2"/>
    <mergeCell ref="N4:O4"/>
    <mergeCell ref="E5:G5"/>
    <mergeCell ref="E8:H8"/>
    <mergeCell ref="I8:K8"/>
    <mergeCell ref="L8:O8"/>
    <mergeCell ref="E2:M4"/>
    <mergeCell ref="A13:C13"/>
    <mergeCell ref="A8:C8"/>
    <mergeCell ref="B11:D12"/>
    <mergeCell ref="A21:C21"/>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113</v>
      </c>
      <c r="F5" s="199"/>
      <c r="G5" s="199"/>
      <c r="H5" s="68"/>
      <c r="I5" s="68"/>
      <c r="J5" s="13"/>
      <c r="L5" s="8"/>
      <c r="M5" s="68"/>
      <c r="N5" s="68"/>
      <c r="O5" s="68"/>
      <c r="P5" s="68"/>
    </row>
    <row r="6" spans="1:16" ht="18.75" x14ac:dyDescent="0.25">
      <c r="D6" s="21"/>
      <c r="E6" s="239" t="s">
        <v>114</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115</v>
      </c>
      <c r="F8" s="242"/>
      <c r="G8" s="242"/>
      <c r="H8" s="242"/>
      <c r="I8" s="253" t="s">
        <v>304</v>
      </c>
      <c r="J8" s="253"/>
      <c r="K8" s="253"/>
      <c r="L8" s="262" t="s">
        <v>305</v>
      </c>
      <c r="M8" s="262"/>
      <c r="N8" s="262"/>
      <c r="O8" s="262"/>
    </row>
    <row r="9" spans="1:16" s="86" customFormat="1" ht="14.25" customHeight="1" x14ac:dyDescent="0.2">
      <c r="A9" s="20"/>
      <c r="B9" s="255" t="s">
        <v>243</v>
      </c>
      <c r="C9" s="255"/>
      <c r="D9" s="9"/>
      <c r="E9" s="4"/>
      <c r="F9" s="4"/>
      <c r="G9" s="4"/>
      <c r="H9" s="4"/>
      <c r="I9" s="4"/>
      <c r="J9" s="4"/>
      <c r="K9" s="4"/>
      <c r="L9" s="4"/>
      <c r="M9" s="4"/>
      <c r="N9" s="4"/>
      <c r="O9" s="4"/>
    </row>
    <row r="10" spans="1:16" s="86" customFormat="1" ht="14.25" customHeight="1" x14ac:dyDescent="0.2">
      <c r="A10" s="20"/>
      <c r="B10" s="255" t="s">
        <v>242</v>
      </c>
      <c r="C10" s="255"/>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257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11542</v>
      </c>
      <c r="G25" s="84">
        <v>12434</v>
      </c>
      <c r="H25" s="84">
        <v>11487</v>
      </c>
      <c r="I25" s="84">
        <v>10715</v>
      </c>
      <c r="J25" s="84"/>
      <c r="K25" s="84"/>
      <c r="L25" s="84"/>
      <c r="M25" s="84"/>
      <c r="N25" s="84"/>
      <c r="O25" s="84"/>
    </row>
    <row r="26" spans="1:16" s="9" customFormat="1" ht="15" customHeight="1" x14ac:dyDescent="0.2">
      <c r="A26" s="232" t="s">
        <v>116</v>
      </c>
      <c r="B26" s="233"/>
      <c r="C26" s="233"/>
      <c r="D26" s="233"/>
      <c r="E26" s="234"/>
      <c r="F26" s="84">
        <v>1550</v>
      </c>
      <c r="G26" s="84">
        <v>1721</v>
      </c>
      <c r="H26" s="84">
        <v>1386</v>
      </c>
      <c r="I26" s="84">
        <v>1503</v>
      </c>
      <c r="J26" s="84"/>
      <c r="K26" s="84"/>
      <c r="L26" s="84"/>
      <c r="M26" s="84"/>
      <c r="N26" s="84"/>
      <c r="O26" s="84"/>
    </row>
    <row r="27" spans="1:16" s="86" customFormat="1" ht="15" customHeight="1" x14ac:dyDescent="0.25">
      <c r="A27" s="232" t="s">
        <v>117</v>
      </c>
      <c r="B27" s="233"/>
      <c r="C27" s="233"/>
      <c r="D27" s="233"/>
      <c r="E27" s="234"/>
      <c r="F27" s="116">
        <v>0.1342921504</v>
      </c>
      <c r="G27" s="116">
        <v>0.1384108091</v>
      </c>
      <c r="H27" s="116">
        <v>0.1206581353</v>
      </c>
      <c r="I27" s="116">
        <v>0.14027064859999999</v>
      </c>
      <c r="J27" s="116"/>
      <c r="K27" s="116"/>
      <c r="L27" s="116"/>
      <c r="M27" s="116"/>
      <c r="N27" s="116"/>
      <c r="O27" s="116"/>
    </row>
    <row r="28" spans="1:16" s="9" customFormat="1" ht="15" customHeight="1" x14ac:dyDescent="0.2">
      <c r="A28" s="232" t="s">
        <v>255</v>
      </c>
      <c r="B28" s="233"/>
      <c r="C28" s="233"/>
      <c r="D28" s="233"/>
      <c r="E28" s="234"/>
      <c r="F28" s="58">
        <v>624</v>
      </c>
      <c r="G28" s="58">
        <v>708</v>
      </c>
      <c r="H28" s="58">
        <v>699</v>
      </c>
      <c r="I28" s="58">
        <v>623</v>
      </c>
      <c r="J28" s="58"/>
      <c r="K28" s="58"/>
      <c r="L28" s="58"/>
      <c r="M28" s="58"/>
      <c r="N28" s="58"/>
      <c r="O28" s="58"/>
    </row>
    <row r="29" spans="1:16" s="9" customFormat="1" ht="15" customHeight="1" x14ac:dyDescent="0.2">
      <c r="A29" s="232" t="s">
        <v>256</v>
      </c>
      <c r="B29" s="233"/>
      <c r="C29" s="233"/>
      <c r="D29" s="233"/>
      <c r="E29" s="234"/>
      <c r="F29" s="116">
        <v>5.4063420600000002E-2</v>
      </c>
      <c r="G29" s="116">
        <v>5.6940646599999999E-2</v>
      </c>
      <c r="H29" s="116">
        <v>6.0851397199999997E-2</v>
      </c>
      <c r="I29" s="116">
        <v>5.8142790499999999E-2</v>
      </c>
      <c r="J29" s="116"/>
      <c r="K29" s="116"/>
      <c r="L29" s="116"/>
      <c r="M29" s="116"/>
      <c r="N29" s="116"/>
      <c r="O29" s="116"/>
    </row>
    <row r="30" spans="1:16" s="9" customFormat="1" ht="15" customHeight="1" x14ac:dyDescent="0.2">
      <c r="A30" s="232" t="s">
        <v>118</v>
      </c>
      <c r="B30" s="233"/>
      <c r="C30" s="233"/>
      <c r="D30" s="233"/>
      <c r="E30" s="234"/>
      <c r="F30" s="58">
        <v>193</v>
      </c>
      <c r="G30" s="58">
        <v>217</v>
      </c>
      <c r="H30" s="58">
        <v>190</v>
      </c>
      <c r="I30" s="58">
        <v>181</v>
      </c>
      <c r="J30" s="58"/>
      <c r="K30" s="58"/>
      <c r="L30" s="58"/>
      <c r="M30" s="58"/>
      <c r="N30" s="58"/>
      <c r="O30" s="58"/>
    </row>
    <row r="31" spans="1:16" s="10" customFormat="1" ht="15" customHeight="1" x14ac:dyDescent="0.2">
      <c r="A31" s="232" t="s">
        <v>119</v>
      </c>
      <c r="B31" s="233"/>
      <c r="C31" s="233"/>
      <c r="D31" s="233"/>
      <c r="E31" s="234"/>
      <c r="F31" s="116">
        <v>1.67215387E-2</v>
      </c>
      <c r="G31" s="116">
        <v>1.7452147300000002E-2</v>
      </c>
      <c r="H31" s="116">
        <v>1.6540437000000002E-2</v>
      </c>
      <c r="I31" s="116">
        <v>1.6892207199999999E-2</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N2:O2"/>
    <mergeCell ref="N4:O4"/>
    <mergeCell ref="E5:G5"/>
    <mergeCell ref="E8:H8"/>
    <mergeCell ref="I8:K8"/>
    <mergeCell ref="L8:O8"/>
    <mergeCell ref="E6:O6"/>
    <mergeCell ref="E2:M4"/>
    <mergeCell ref="A13:C13"/>
    <mergeCell ref="A22:D22"/>
    <mergeCell ref="A8:C8"/>
    <mergeCell ref="B9:C9"/>
    <mergeCell ref="B18:C18"/>
    <mergeCell ref="B19:C19"/>
    <mergeCell ref="B10:C10"/>
    <mergeCell ref="B11:D12"/>
    <mergeCell ref="A21:C21"/>
    <mergeCell ref="A14:D17"/>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1" t="s">
        <v>333</v>
      </c>
      <c r="F2" s="201"/>
      <c r="G2" s="201"/>
      <c r="H2" s="201"/>
      <c r="I2" s="201"/>
      <c r="J2" s="201"/>
      <c r="K2" s="201"/>
      <c r="L2" s="201"/>
      <c r="M2" s="201"/>
      <c r="N2" s="201"/>
      <c r="O2" s="201"/>
      <c r="P2" s="198" t="s">
        <v>3</v>
      </c>
      <c r="Q2" s="198"/>
      <c r="R2" s="198"/>
    </row>
    <row r="3" spans="1:30" ht="16.5" customHeight="1" x14ac:dyDescent="0.25">
      <c r="B3" s="63"/>
      <c r="C3" s="63"/>
      <c r="D3" s="2"/>
      <c r="E3" s="201"/>
      <c r="F3" s="201"/>
      <c r="G3" s="201"/>
      <c r="H3" s="201"/>
      <c r="I3" s="201"/>
      <c r="J3" s="201"/>
      <c r="K3" s="201"/>
      <c r="L3" s="201"/>
      <c r="M3" s="201"/>
      <c r="N3" s="201"/>
      <c r="O3" s="201"/>
      <c r="P3" s="69"/>
      <c r="Q3" s="69"/>
    </row>
    <row r="4" spans="1:30" ht="16.5" customHeight="1" x14ac:dyDescent="0.25">
      <c r="B4" s="1"/>
      <c r="C4" s="1"/>
      <c r="E4" s="201"/>
      <c r="F4" s="201"/>
      <c r="G4" s="201"/>
      <c r="H4" s="201"/>
      <c r="I4" s="201"/>
      <c r="J4" s="201"/>
      <c r="K4" s="201"/>
      <c r="L4" s="201"/>
      <c r="M4" s="201"/>
      <c r="N4" s="201"/>
      <c r="O4" s="201"/>
      <c r="P4" s="200" t="s">
        <v>326</v>
      </c>
      <c r="Q4" s="200"/>
      <c r="R4" s="200"/>
    </row>
    <row r="5" spans="1:30" ht="16.5" customHeight="1" x14ac:dyDescent="0.25">
      <c r="B5" s="1"/>
      <c r="C5" s="1"/>
      <c r="E5" s="199"/>
      <c r="F5" s="199"/>
      <c r="G5" s="199"/>
      <c r="H5" s="68"/>
      <c r="I5" s="68"/>
      <c r="J5" s="13"/>
      <c r="L5" s="8"/>
      <c r="M5" s="68"/>
      <c r="N5" s="68"/>
      <c r="O5" s="68"/>
      <c r="P5" s="68"/>
    </row>
    <row r="6" spans="1:30" ht="15.75" customHeight="1" x14ac:dyDescent="0.25">
      <c r="A6" s="206" t="s">
        <v>2</v>
      </c>
      <c r="B6" s="207"/>
      <c r="C6" s="207"/>
      <c r="D6" s="21"/>
      <c r="E6" s="21"/>
      <c r="F6" s="21"/>
      <c r="G6" s="21"/>
      <c r="H6" s="21"/>
      <c r="I6" s="21"/>
      <c r="J6" s="21"/>
      <c r="K6" s="21"/>
      <c r="L6" s="21"/>
      <c r="M6" s="21"/>
      <c r="N6" s="21"/>
      <c r="O6" s="21"/>
      <c r="P6" s="21"/>
      <c r="Q6" s="21"/>
      <c r="R6" s="21"/>
    </row>
    <row r="7" spans="1:30" s="29" customFormat="1" ht="19.5" customHeight="1" x14ac:dyDescent="0.25">
      <c r="A7" s="208"/>
      <c r="B7" s="208"/>
      <c r="C7" s="208"/>
      <c r="D7" s="25"/>
      <c r="E7" s="25"/>
      <c r="F7" s="25"/>
      <c r="G7" s="25"/>
      <c r="H7" s="25"/>
      <c r="I7" s="25"/>
      <c r="J7" s="25"/>
      <c r="K7" s="25"/>
      <c r="L7" s="25"/>
      <c r="M7" s="25"/>
      <c r="N7" s="25"/>
      <c r="O7" s="25"/>
      <c r="P7" s="25"/>
      <c r="Q7" s="25"/>
      <c r="R7" s="25"/>
    </row>
    <row r="8" spans="1:30" s="26" customFormat="1" ht="16.5" customHeight="1" x14ac:dyDescent="0.25">
      <c r="A8" s="202" t="s">
        <v>6</v>
      </c>
      <c r="B8" s="202"/>
      <c r="C8" s="202"/>
      <c r="D8" s="202"/>
      <c r="E8" s="202"/>
      <c r="F8" s="202"/>
      <c r="G8" s="202"/>
      <c r="H8" s="202"/>
      <c r="I8" s="202"/>
      <c r="J8" s="203"/>
      <c r="K8" s="203"/>
      <c r="L8" s="203"/>
      <c r="M8" s="203"/>
      <c r="N8" s="203"/>
      <c r="O8" s="203"/>
      <c r="P8" s="203"/>
      <c r="Q8" s="203"/>
      <c r="R8" s="203"/>
      <c r="S8" s="12"/>
      <c r="T8" s="12"/>
      <c r="U8" s="12"/>
      <c r="V8" s="12"/>
      <c r="W8" s="12"/>
      <c r="X8" s="12"/>
      <c r="Y8" s="12"/>
      <c r="Z8" s="12"/>
      <c r="AA8" s="12"/>
      <c r="AB8" s="12"/>
      <c r="AC8" s="12"/>
      <c r="AD8" s="12"/>
    </row>
    <row r="9" spans="1:30" s="97" customFormat="1" ht="16.5" customHeight="1" x14ac:dyDescent="0.25">
      <c r="A9" s="165">
        <v>0</v>
      </c>
      <c r="B9" s="211" t="s">
        <v>169</v>
      </c>
      <c r="C9" s="211"/>
      <c r="D9" s="211"/>
      <c r="E9" s="211"/>
      <c r="F9" s="211"/>
      <c r="G9" s="211"/>
      <c r="H9" s="211"/>
      <c r="I9" s="211"/>
      <c r="J9" s="159"/>
      <c r="K9" s="196"/>
      <c r="L9" s="196"/>
      <c r="M9" s="196"/>
      <c r="N9" s="196"/>
      <c r="O9" s="196"/>
      <c r="P9" s="196"/>
      <c r="Q9" s="196"/>
      <c r="R9" s="196"/>
      <c r="S9" s="96"/>
      <c r="T9" s="96"/>
      <c r="U9" s="96"/>
      <c r="V9" s="96"/>
      <c r="W9" s="96"/>
      <c r="X9" s="96"/>
      <c r="Y9" s="96"/>
      <c r="Z9" s="96"/>
      <c r="AA9" s="96"/>
      <c r="AB9" s="96"/>
      <c r="AC9" s="96"/>
    </row>
    <row r="10" spans="1:30" s="97" customFormat="1" ht="16.5" customHeight="1" x14ac:dyDescent="0.25">
      <c r="A10" s="166">
        <v>1</v>
      </c>
      <c r="B10" s="195" t="s">
        <v>199</v>
      </c>
      <c r="C10" s="195"/>
      <c r="D10" s="195"/>
      <c r="E10" s="195"/>
      <c r="F10" s="195"/>
      <c r="G10" s="195"/>
      <c r="H10" s="195"/>
      <c r="I10" s="195"/>
      <c r="J10" s="160"/>
      <c r="K10" s="196"/>
      <c r="L10" s="196"/>
      <c r="M10" s="196"/>
      <c r="N10" s="196"/>
      <c r="O10" s="196"/>
      <c r="P10" s="196"/>
      <c r="Q10" s="196"/>
      <c r="R10" s="196"/>
      <c r="S10" s="98"/>
      <c r="T10" s="98"/>
      <c r="U10" s="98"/>
      <c r="V10" s="98"/>
      <c r="W10" s="98"/>
      <c r="X10" s="98"/>
      <c r="Y10" s="98"/>
      <c r="Z10" s="98"/>
      <c r="AA10" s="98"/>
      <c r="AB10" s="98"/>
      <c r="AC10" s="98"/>
      <c r="AD10" s="98"/>
    </row>
    <row r="11" spans="1:30" s="99" customFormat="1" ht="16.5" customHeight="1" x14ac:dyDescent="0.25">
      <c r="A11" s="166">
        <v>2</v>
      </c>
      <c r="B11" s="195" t="s">
        <v>198</v>
      </c>
      <c r="C11" s="195"/>
      <c r="D11" s="195"/>
      <c r="E11" s="195"/>
      <c r="F11" s="195"/>
      <c r="G11" s="195"/>
      <c r="H11" s="195"/>
      <c r="I11" s="195"/>
      <c r="J11" s="160"/>
      <c r="K11" s="196"/>
      <c r="L11" s="196"/>
      <c r="M11" s="196"/>
      <c r="N11" s="196"/>
      <c r="O11" s="196"/>
      <c r="P11" s="196"/>
      <c r="Q11" s="196"/>
      <c r="R11" s="196"/>
    </row>
    <row r="12" spans="1:30" s="99" customFormat="1" ht="16.5" customHeight="1" x14ac:dyDescent="0.25">
      <c r="A12" s="166">
        <v>3</v>
      </c>
      <c r="B12" s="195" t="s">
        <v>20</v>
      </c>
      <c r="C12" s="195"/>
      <c r="D12" s="195"/>
      <c r="E12" s="195"/>
      <c r="F12" s="195"/>
      <c r="G12" s="195"/>
      <c r="H12" s="195"/>
      <c r="I12" s="195"/>
      <c r="J12" s="160"/>
      <c r="K12" s="196"/>
      <c r="L12" s="196"/>
      <c r="M12" s="196"/>
      <c r="N12" s="196"/>
      <c r="O12" s="196"/>
      <c r="P12" s="196"/>
      <c r="Q12" s="196"/>
      <c r="R12" s="196"/>
    </row>
    <row r="13" spans="1:30" s="99" customFormat="1" ht="16.5" customHeight="1" x14ac:dyDescent="0.25">
      <c r="A13" s="166">
        <v>4</v>
      </c>
      <c r="B13" s="195" t="s">
        <v>44</v>
      </c>
      <c r="C13" s="195"/>
      <c r="D13" s="195"/>
      <c r="E13" s="195"/>
      <c r="F13" s="195"/>
      <c r="G13" s="195"/>
      <c r="H13" s="195"/>
      <c r="I13" s="195"/>
      <c r="J13" s="160"/>
      <c r="K13" s="196"/>
      <c r="L13" s="196"/>
      <c r="M13" s="196"/>
      <c r="N13" s="196"/>
      <c r="O13" s="196"/>
      <c r="P13" s="196"/>
      <c r="Q13" s="196"/>
      <c r="R13" s="196"/>
    </row>
    <row r="14" spans="1:30" s="99" customFormat="1" ht="16.5" customHeight="1" x14ac:dyDescent="0.25">
      <c r="A14" s="166" t="s">
        <v>132</v>
      </c>
      <c r="B14" s="195" t="s">
        <v>130</v>
      </c>
      <c r="C14" s="195"/>
      <c r="D14" s="195"/>
      <c r="E14" s="195"/>
      <c r="F14" s="195"/>
      <c r="G14" s="195"/>
      <c r="H14" s="195"/>
      <c r="I14" s="195"/>
      <c r="J14" s="160"/>
      <c r="K14" s="196"/>
      <c r="L14" s="196"/>
      <c r="M14" s="196"/>
      <c r="N14" s="196"/>
      <c r="O14" s="196"/>
      <c r="P14" s="196"/>
      <c r="Q14" s="196"/>
      <c r="R14" s="196"/>
    </row>
    <row r="15" spans="1:30" s="99" customFormat="1" ht="16.5" customHeight="1" x14ac:dyDescent="0.25">
      <c r="A15" s="166" t="s">
        <v>133</v>
      </c>
      <c r="B15" s="195" t="s">
        <v>131</v>
      </c>
      <c r="C15" s="195"/>
      <c r="D15" s="195"/>
      <c r="E15" s="195"/>
      <c r="F15" s="195"/>
      <c r="G15" s="195"/>
      <c r="H15" s="195"/>
      <c r="I15" s="195"/>
      <c r="J15" s="160"/>
      <c r="K15" s="196"/>
      <c r="L15" s="196"/>
      <c r="M15" s="196"/>
      <c r="N15" s="196"/>
      <c r="O15" s="196"/>
      <c r="P15" s="196"/>
      <c r="Q15" s="196"/>
      <c r="R15" s="196"/>
    </row>
    <row r="16" spans="1:30" s="99" customFormat="1" ht="16.5" customHeight="1" x14ac:dyDescent="0.25">
      <c r="A16" s="167" t="s">
        <v>232</v>
      </c>
      <c r="B16" s="197" t="s">
        <v>221</v>
      </c>
      <c r="C16" s="197"/>
      <c r="D16" s="197"/>
      <c r="E16" s="197"/>
      <c r="F16" s="197"/>
      <c r="G16" s="197"/>
      <c r="H16" s="197"/>
      <c r="I16" s="197"/>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197" t="s">
        <v>106</v>
      </c>
      <c r="C20" s="197"/>
      <c r="D20" s="197"/>
      <c r="E20" s="197"/>
      <c r="F20" s="197"/>
      <c r="G20" s="197"/>
      <c r="H20" s="197"/>
      <c r="I20" s="197"/>
      <c r="J20" s="161"/>
      <c r="K20" s="196"/>
      <c r="L20" s="196"/>
      <c r="M20" s="196"/>
      <c r="N20" s="196"/>
      <c r="O20" s="196"/>
      <c r="P20" s="196"/>
      <c r="Q20" s="196"/>
      <c r="R20" s="196"/>
    </row>
    <row r="21" spans="1:21" s="99" customFormat="1" ht="16.5" customHeight="1" x14ac:dyDescent="0.25">
      <c r="A21" s="166" t="s">
        <v>135</v>
      </c>
      <c r="B21" s="197" t="s">
        <v>141</v>
      </c>
      <c r="C21" s="197"/>
      <c r="D21" s="197"/>
      <c r="E21" s="197"/>
      <c r="F21" s="197"/>
      <c r="G21" s="197"/>
      <c r="H21" s="197"/>
      <c r="I21" s="197"/>
      <c r="J21" s="161"/>
      <c r="K21" s="196"/>
      <c r="L21" s="196"/>
      <c r="M21" s="196"/>
      <c r="N21" s="196"/>
      <c r="O21" s="196"/>
      <c r="P21" s="196"/>
      <c r="Q21" s="196"/>
      <c r="R21" s="196"/>
    </row>
    <row r="22" spans="1:21" s="99" customFormat="1" ht="16.5" customHeight="1" x14ac:dyDescent="0.25">
      <c r="A22" s="166" t="s">
        <v>136</v>
      </c>
      <c r="B22" s="195" t="s">
        <v>142</v>
      </c>
      <c r="C22" s="195"/>
      <c r="D22" s="195"/>
      <c r="E22" s="195"/>
      <c r="F22" s="195"/>
      <c r="G22" s="195"/>
      <c r="H22" s="195"/>
      <c r="I22" s="195"/>
      <c r="J22" s="160"/>
      <c r="K22" s="196"/>
      <c r="L22" s="196"/>
      <c r="M22" s="196"/>
      <c r="N22" s="196"/>
      <c r="O22" s="196"/>
      <c r="P22" s="196"/>
      <c r="Q22" s="196"/>
      <c r="R22" s="196"/>
    </row>
    <row r="23" spans="1:21" s="99" customFormat="1" ht="16.5" customHeight="1" x14ac:dyDescent="0.25">
      <c r="A23" s="166" t="s">
        <v>137</v>
      </c>
      <c r="B23" s="195" t="s">
        <v>143</v>
      </c>
      <c r="C23" s="195"/>
      <c r="D23" s="195"/>
      <c r="E23" s="195"/>
      <c r="F23" s="195"/>
      <c r="G23" s="195"/>
      <c r="H23" s="195"/>
      <c r="I23" s="195"/>
      <c r="J23" s="160"/>
      <c r="K23" s="196"/>
      <c r="L23" s="196"/>
      <c r="M23" s="196"/>
      <c r="N23" s="196"/>
      <c r="O23" s="196"/>
      <c r="P23" s="196"/>
      <c r="Q23" s="196"/>
      <c r="R23" s="196"/>
    </row>
    <row r="24" spans="1:21" s="99" customFormat="1" ht="16.5" customHeight="1" x14ac:dyDescent="0.25">
      <c r="A24" s="166" t="s">
        <v>138</v>
      </c>
      <c r="B24" s="195" t="s">
        <v>108</v>
      </c>
      <c r="C24" s="195"/>
      <c r="D24" s="195"/>
      <c r="E24" s="195"/>
      <c r="F24" s="195"/>
      <c r="G24" s="195"/>
      <c r="H24" s="195"/>
      <c r="I24" s="195"/>
      <c r="J24" s="160"/>
      <c r="K24" s="196"/>
      <c r="L24" s="196"/>
      <c r="M24" s="196"/>
      <c r="N24" s="196"/>
      <c r="O24" s="196"/>
      <c r="P24" s="196"/>
      <c r="Q24" s="196"/>
      <c r="R24" s="196"/>
    </row>
    <row r="25" spans="1:21" s="99" customFormat="1" ht="16.5" customHeight="1" x14ac:dyDescent="0.25">
      <c r="A25" s="166" t="s">
        <v>139</v>
      </c>
      <c r="B25" s="195" t="s">
        <v>114</v>
      </c>
      <c r="C25" s="195"/>
      <c r="D25" s="195"/>
      <c r="E25" s="195"/>
      <c r="F25" s="195"/>
      <c r="G25" s="195"/>
      <c r="H25" s="195"/>
      <c r="I25" s="195"/>
      <c r="J25" s="160"/>
      <c r="K25" s="196"/>
      <c r="L25" s="196"/>
      <c r="M25" s="196"/>
      <c r="N25" s="196"/>
      <c r="O25" s="196"/>
      <c r="P25" s="196"/>
      <c r="Q25" s="196"/>
      <c r="R25" s="196"/>
    </row>
    <row r="26" spans="1:21" s="99" customFormat="1" ht="16.5" customHeight="1" x14ac:dyDescent="0.25">
      <c r="A26" s="166" t="s">
        <v>140</v>
      </c>
      <c r="B26" s="195" t="s">
        <v>121</v>
      </c>
      <c r="C26" s="195"/>
      <c r="D26" s="195"/>
      <c r="E26" s="195"/>
      <c r="F26" s="195"/>
      <c r="G26" s="195"/>
      <c r="H26" s="195"/>
      <c r="I26" s="195"/>
      <c r="J26" s="160"/>
      <c r="K26" s="196"/>
      <c r="L26" s="196"/>
      <c r="M26" s="196"/>
      <c r="N26" s="196"/>
      <c r="O26" s="196"/>
      <c r="P26" s="196"/>
      <c r="Q26" s="196"/>
      <c r="R26" s="196"/>
    </row>
    <row r="27" spans="1:21" s="99" customFormat="1" ht="16.5" customHeight="1" x14ac:dyDescent="0.25">
      <c r="A27" s="183" t="s">
        <v>308</v>
      </c>
      <c r="B27" s="195" t="s">
        <v>310</v>
      </c>
      <c r="C27" s="195"/>
      <c r="D27" s="195"/>
      <c r="E27" s="195"/>
      <c r="F27" s="195"/>
      <c r="G27" s="195"/>
      <c r="H27" s="195"/>
      <c r="I27" s="195"/>
      <c r="J27" s="160"/>
      <c r="K27" s="196"/>
      <c r="L27" s="196"/>
      <c r="M27" s="196"/>
      <c r="N27" s="196"/>
      <c r="O27" s="196"/>
      <c r="P27" s="196"/>
      <c r="Q27" s="196"/>
      <c r="R27" s="196"/>
    </row>
    <row r="28" spans="1:21" s="99" customFormat="1" ht="16.5" customHeight="1" x14ac:dyDescent="0.25">
      <c r="A28" s="183" t="s">
        <v>309</v>
      </c>
      <c r="B28" s="195" t="s">
        <v>311</v>
      </c>
      <c r="C28" s="195"/>
      <c r="D28" s="195"/>
      <c r="E28" s="195"/>
      <c r="F28" s="195"/>
      <c r="G28" s="195"/>
      <c r="H28" s="195"/>
      <c r="I28" s="195"/>
      <c r="J28" s="160"/>
      <c r="K28" s="196"/>
      <c r="L28" s="196"/>
      <c r="M28" s="196"/>
      <c r="N28" s="196"/>
      <c r="O28" s="196"/>
      <c r="P28" s="196"/>
      <c r="Q28" s="196"/>
      <c r="R28" s="196"/>
    </row>
    <row r="29" spans="1:21" s="16" customFormat="1" ht="15.75" customHeight="1" x14ac:dyDescent="0.2">
      <c r="A29" s="92"/>
      <c r="J29" s="91"/>
      <c r="K29" s="209"/>
      <c r="L29" s="209"/>
      <c r="M29" s="209"/>
      <c r="N29" s="209"/>
      <c r="O29" s="209"/>
      <c r="P29" s="209"/>
      <c r="Q29" s="209"/>
      <c r="R29" s="209"/>
    </row>
    <row r="30" spans="1:21" s="16" customFormat="1" ht="16.5" customHeight="1" x14ac:dyDescent="0.2">
      <c r="A30" s="205" t="s">
        <v>7</v>
      </c>
      <c r="B30" s="205"/>
      <c r="C30" s="205"/>
      <c r="D30" s="205"/>
      <c r="E30" s="205"/>
      <c r="F30" s="205"/>
      <c r="G30" s="205"/>
      <c r="H30" s="205"/>
      <c r="I30" s="205"/>
      <c r="J30" s="64"/>
      <c r="K30" s="204"/>
      <c r="L30" s="204"/>
      <c r="M30" s="204"/>
      <c r="N30" s="204"/>
      <c r="O30" s="204"/>
      <c r="P30" s="204"/>
      <c r="Q30" s="204"/>
      <c r="R30" s="204"/>
      <c r="S30" s="37"/>
      <c r="T30" s="37"/>
      <c r="U30" s="37"/>
    </row>
    <row r="31" spans="1:21" s="16" customFormat="1" ht="15.75" customHeight="1" x14ac:dyDescent="0.25">
      <c r="A31" s="93"/>
      <c r="B31" s="204"/>
      <c r="C31" s="204"/>
      <c r="D31" s="204"/>
      <c r="E31" s="204"/>
      <c r="F31" s="204"/>
      <c r="G31" s="204"/>
      <c r="H31" s="204"/>
      <c r="I31" s="204"/>
      <c r="J31" s="210"/>
      <c r="K31" s="210"/>
      <c r="L31" s="210"/>
      <c r="M31" s="210"/>
      <c r="N31" s="210"/>
      <c r="O31" s="210"/>
      <c r="P31" s="210"/>
      <c r="Q31" s="210"/>
      <c r="R31" s="210"/>
      <c r="S31" s="37"/>
      <c r="T31" s="37"/>
      <c r="U31" s="37"/>
    </row>
    <row r="32" spans="1:21" s="16" customFormat="1" ht="15.75" customHeight="1" x14ac:dyDescent="0.2">
      <c r="A32" s="205"/>
      <c r="B32" s="205"/>
      <c r="C32" s="205"/>
      <c r="D32" s="205"/>
      <c r="E32" s="205"/>
      <c r="F32" s="205"/>
      <c r="G32" s="205"/>
      <c r="H32" s="205"/>
      <c r="I32" s="205"/>
      <c r="J32" s="64"/>
      <c r="K32" s="204"/>
      <c r="L32" s="204"/>
      <c r="M32" s="204"/>
      <c r="N32" s="204"/>
      <c r="O32" s="204"/>
      <c r="P32" s="204"/>
      <c r="Q32" s="204"/>
      <c r="R32" s="204"/>
      <c r="S32" s="37"/>
      <c r="T32" s="37"/>
      <c r="U32" s="37"/>
    </row>
    <row r="33" spans="10:21" s="94" customFormat="1" ht="12.75" customHeight="1" x14ac:dyDescent="0.25">
      <c r="J33" s="93"/>
      <c r="K33" s="204"/>
      <c r="L33" s="204"/>
      <c r="M33" s="204"/>
      <c r="N33" s="204"/>
      <c r="O33" s="204"/>
      <c r="P33" s="204"/>
      <c r="Q33" s="204"/>
      <c r="R33" s="204"/>
      <c r="S33" s="95"/>
      <c r="T33" s="95"/>
      <c r="U33" s="95"/>
    </row>
  </sheetData>
  <mergeCells count="49">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 ref="P2:R2"/>
    <mergeCell ref="E5:G5"/>
    <mergeCell ref="P4:R4"/>
    <mergeCell ref="E2:O4"/>
    <mergeCell ref="A8:I8"/>
    <mergeCell ref="J8:R8"/>
    <mergeCell ref="K13:R13"/>
    <mergeCell ref="K14:R14"/>
    <mergeCell ref="K15:R15"/>
    <mergeCell ref="K20:R20"/>
    <mergeCell ref="K21:R21"/>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B27:I27"/>
    <mergeCell ref="B28:I28"/>
    <mergeCell ref="B23:I23"/>
    <mergeCell ref="B24:I24"/>
    <mergeCell ref="B25:I25"/>
    <mergeCell ref="B26:I26"/>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129</v>
      </c>
      <c r="F5" s="199"/>
      <c r="G5" s="199"/>
      <c r="H5" s="68"/>
      <c r="I5" s="68"/>
      <c r="J5" s="13"/>
      <c r="L5" s="8"/>
      <c r="M5" s="68"/>
      <c r="N5" s="68"/>
      <c r="O5" s="68"/>
      <c r="P5" s="68"/>
    </row>
    <row r="6" spans="1:16" ht="18.75" x14ac:dyDescent="0.25">
      <c r="D6" s="21"/>
      <c r="E6" s="239" t="s">
        <v>121</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42" t="s">
        <v>122</v>
      </c>
      <c r="F8" s="242"/>
      <c r="G8" s="242"/>
      <c r="H8" s="242"/>
      <c r="I8" s="254" t="s">
        <v>123</v>
      </c>
      <c r="J8" s="254"/>
      <c r="K8" s="254"/>
      <c r="L8" s="262" t="s">
        <v>174</v>
      </c>
      <c r="M8" s="262"/>
      <c r="N8" s="262"/>
      <c r="O8" s="262"/>
    </row>
    <row r="9" spans="1:16" s="86" customFormat="1" ht="14.25" customHeight="1" x14ac:dyDescent="0.2">
      <c r="A9" s="20"/>
      <c r="B9" s="255" t="s">
        <v>246</v>
      </c>
      <c r="C9" s="255"/>
      <c r="D9" s="9"/>
      <c r="E9" s="4"/>
      <c r="F9" s="4"/>
      <c r="G9" s="4"/>
      <c r="H9" s="4"/>
      <c r="I9" s="4"/>
      <c r="J9" s="4"/>
      <c r="K9" s="4"/>
      <c r="L9" s="4"/>
      <c r="M9" s="4"/>
      <c r="N9" s="4"/>
      <c r="O9" s="4"/>
    </row>
    <row r="10" spans="1:16" s="86" customFormat="1" ht="14.25" customHeight="1" x14ac:dyDescent="0.2">
      <c r="A10" s="20"/>
      <c r="B10" s="255" t="s">
        <v>247</v>
      </c>
      <c r="C10" s="255"/>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8" t="s">
        <v>0</v>
      </c>
      <c r="B13" s="238"/>
      <c r="C13" s="238"/>
      <c r="D13" s="8"/>
      <c r="E13" s="8"/>
      <c r="F13" s="8"/>
      <c r="G13" s="8"/>
      <c r="H13" s="11"/>
      <c r="I13" s="11"/>
      <c r="J13" s="11"/>
      <c r="K13" s="11"/>
      <c r="L13" s="11"/>
      <c r="M13" s="11"/>
      <c r="N13" s="11"/>
      <c r="O13" s="11"/>
    </row>
    <row r="14" spans="1:16" s="9" customFormat="1" ht="14.25" customHeight="1" x14ac:dyDescent="0.2">
      <c r="A14" s="246" t="s">
        <v>177</v>
      </c>
      <c r="B14" s="246"/>
      <c r="C14" s="246"/>
      <c r="D14" s="246"/>
      <c r="E14" s="8"/>
      <c r="F14" s="8"/>
      <c r="G14" s="8"/>
      <c r="H14" s="12"/>
      <c r="I14" s="12"/>
      <c r="J14" s="12"/>
      <c r="K14" s="12"/>
      <c r="L14" s="12"/>
      <c r="M14" s="12"/>
      <c r="N14" s="12"/>
      <c r="O14" s="12"/>
    </row>
    <row r="15" spans="1:16" s="86"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0"/>
      <c r="B17" s="255"/>
      <c r="C17" s="255"/>
      <c r="D17" s="8"/>
      <c r="E17" s="8"/>
      <c r="F17" s="8"/>
      <c r="G17" s="8"/>
    </row>
    <row r="18" spans="1:16" s="9" customFormat="1" ht="14.25" customHeight="1" x14ac:dyDescent="0.2">
      <c r="A18" s="20"/>
      <c r="B18" s="255"/>
      <c r="C18" s="255"/>
      <c r="D18" s="6"/>
      <c r="E18" s="6"/>
      <c r="F18" s="6"/>
      <c r="G18" s="8"/>
    </row>
    <row r="19" spans="1:16" s="9" customFormat="1" ht="14.25" customHeight="1" x14ac:dyDescent="0.2">
      <c r="A19" s="20"/>
      <c r="B19" s="255"/>
      <c r="C19" s="255"/>
      <c r="E19" s="8"/>
      <c r="F19" s="8"/>
      <c r="G19" s="8"/>
    </row>
    <row r="20" spans="1:16" s="9" customFormat="1" ht="14.25" customHeight="1" x14ac:dyDescent="0.2">
      <c r="A20" s="20"/>
      <c r="B20" s="255"/>
      <c r="C20" s="255"/>
      <c r="D20" s="255"/>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11542</v>
      </c>
      <c r="G25" s="84">
        <v>12434</v>
      </c>
      <c r="H25" s="84">
        <v>11487</v>
      </c>
      <c r="I25" s="84">
        <v>10715</v>
      </c>
      <c r="J25" s="84"/>
      <c r="K25" s="84"/>
      <c r="L25" s="84"/>
      <c r="M25" s="84"/>
      <c r="N25" s="84"/>
      <c r="O25" s="84"/>
    </row>
    <row r="26" spans="1:16" s="9" customFormat="1" ht="15" customHeight="1" x14ac:dyDescent="0.2">
      <c r="A26" s="232" t="s">
        <v>124</v>
      </c>
      <c r="B26" s="233"/>
      <c r="C26" s="233"/>
      <c r="D26" s="233"/>
      <c r="E26" s="234"/>
      <c r="F26" s="84">
        <v>916</v>
      </c>
      <c r="G26" s="84">
        <v>975</v>
      </c>
      <c r="H26" s="84">
        <v>1131</v>
      </c>
      <c r="I26" s="84">
        <v>1084</v>
      </c>
      <c r="J26" s="84"/>
      <c r="K26" s="84"/>
      <c r="L26" s="84"/>
      <c r="M26" s="84"/>
      <c r="N26" s="84"/>
      <c r="O26" s="84"/>
    </row>
    <row r="27" spans="1:16" s="86" customFormat="1" ht="15" customHeight="1" x14ac:dyDescent="0.25">
      <c r="A27" s="232" t="s">
        <v>122</v>
      </c>
      <c r="B27" s="233"/>
      <c r="C27" s="233"/>
      <c r="D27" s="233"/>
      <c r="E27" s="234"/>
      <c r="F27" s="116">
        <v>7.9362328900000001E-2</v>
      </c>
      <c r="G27" s="116">
        <v>7.8414026100000006E-2</v>
      </c>
      <c r="H27" s="116">
        <v>9.8459127699999996E-2</v>
      </c>
      <c r="I27" s="116">
        <v>0.10116658890000001</v>
      </c>
      <c r="J27" s="116"/>
      <c r="K27" s="116"/>
      <c r="L27" s="116"/>
      <c r="M27" s="116"/>
      <c r="N27" s="116"/>
      <c r="O27" s="116"/>
    </row>
    <row r="28" spans="1:16" s="9" customFormat="1" ht="15" customHeight="1" x14ac:dyDescent="0.2">
      <c r="A28" s="232" t="s">
        <v>125</v>
      </c>
      <c r="B28" s="233"/>
      <c r="C28" s="233"/>
      <c r="D28" s="233"/>
      <c r="E28" s="234"/>
      <c r="F28" s="58">
        <v>328</v>
      </c>
      <c r="G28" s="58">
        <v>332</v>
      </c>
      <c r="H28" s="58">
        <v>269</v>
      </c>
      <c r="I28" s="58">
        <v>252</v>
      </c>
      <c r="J28" s="58"/>
      <c r="K28" s="58"/>
      <c r="L28" s="58"/>
      <c r="M28" s="58"/>
      <c r="N28" s="58"/>
      <c r="O28" s="58"/>
    </row>
    <row r="29" spans="1:16" s="9" customFormat="1" ht="15" customHeight="1" x14ac:dyDescent="0.2">
      <c r="A29" s="232" t="s">
        <v>126</v>
      </c>
      <c r="B29" s="233"/>
      <c r="C29" s="233"/>
      <c r="D29" s="233"/>
      <c r="E29" s="234"/>
      <c r="F29" s="116">
        <v>2.8417951800000001E-2</v>
      </c>
      <c r="G29" s="116">
        <v>2.6700981200000001E-2</v>
      </c>
      <c r="H29" s="116">
        <v>2.3417776599999999E-2</v>
      </c>
      <c r="I29" s="116">
        <v>2.35184321E-2</v>
      </c>
      <c r="J29" s="116"/>
      <c r="K29" s="116"/>
      <c r="L29" s="116"/>
      <c r="M29" s="116"/>
      <c r="N29" s="116"/>
      <c r="O29" s="116"/>
    </row>
    <row r="30" spans="1:16" s="9" customFormat="1" ht="15" customHeight="1" x14ac:dyDescent="0.2">
      <c r="A30" s="232" t="s">
        <v>127</v>
      </c>
      <c r="B30" s="233"/>
      <c r="C30" s="233"/>
      <c r="D30" s="233"/>
      <c r="E30" s="234"/>
      <c r="F30" s="58">
        <v>129</v>
      </c>
      <c r="G30" s="58">
        <v>139</v>
      </c>
      <c r="H30" s="58">
        <v>116</v>
      </c>
      <c r="I30" s="58">
        <v>98</v>
      </c>
      <c r="J30" s="58"/>
      <c r="K30" s="58"/>
      <c r="L30" s="58"/>
      <c r="M30" s="58"/>
      <c r="N30" s="58"/>
      <c r="O30" s="58"/>
    </row>
    <row r="31" spans="1:16" s="10" customFormat="1" ht="15" customHeight="1" x14ac:dyDescent="0.2">
      <c r="A31" s="232" t="s">
        <v>128</v>
      </c>
      <c r="B31" s="233"/>
      <c r="C31" s="233"/>
      <c r="D31" s="233"/>
      <c r="E31" s="234"/>
      <c r="F31" s="116">
        <v>1.1176572500000001E-2</v>
      </c>
      <c r="G31" s="116">
        <v>1.1179025299999999E-2</v>
      </c>
      <c r="H31" s="116">
        <v>1.0098372099999999E-2</v>
      </c>
      <c r="I31" s="116">
        <v>9.1460568999999995E-3</v>
      </c>
      <c r="J31" s="116"/>
      <c r="K31" s="116"/>
      <c r="L31" s="116"/>
      <c r="M31" s="116"/>
      <c r="N31" s="116"/>
      <c r="O31" s="116"/>
      <c r="P31" s="83"/>
    </row>
    <row r="32" spans="1:16" s="10" customFormat="1" ht="15" customHeight="1" x14ac:dyDescent="0.2">
      <c r="A32" s="249"/>
      <c r="B32" s="250"/>
      <c r="C32" s="250"/>
      <c r="D32" s="250"/>
      <c r="E32" s="251"/>
      <c r="F32" s="89"/>
      <c r="G32" s="89"/>
      <c r="H32" s="89"/>
      <c r="I32" s="89"/>
      <c r="J32" s="89"/>
      <c r="K32" s="89"/>
      <c r="L32" s="89"/>
      <c r="M32" s="89"/>
      <c r="N32" s="89"/>
      <c r="O32" s="89"/>
    </row>
    <row r="33" spans="1:15" s="10" customFormat="1" ht="15" customHeight="1" x14ac:dyDescent="0.2">
      <c r="A33" s="249"/>
      <c r="B33" s="250"/>
      <c r="C33" s="250"/>
      <c r="D33" s="250"/>
      <c r="E33" s="251"/>
      <c r="F33" s="90"/>
      <c r="G33" s="90"/>
      <c r="H33" s="90"/>
      <c r="I33" s="90"/>
      <c r="J33" s="90"/>
      <c r="K33" s="90"/>
      <c r="L33" s="90"/>
      <c r="M33" s="90"/>
      <c r="N33" s="90"/>
      <c r="O33" s="90"/>
    </row>
    <row r="34" spans="1:15" s="10" customFormat="1" ht="15" customHeight="1" x14ac:dyDescent="0.2">
      <c r="A34" s="249"/>
      <c r="B34" s="250"/>
      <c r="C34" s="250"/>
      <c r="D34" s="250"/>
      <c r="E34" s="251"/>
      <c r="F34" s="89"/>
      <c r="G34" s="89"/>
      <c r="H34" s="89"/>
      <c r="I34" s="89"/>
      <c r="J34" s="89"/>
      <c r="K34" s="89"/>
      <c r="L34" s="89"/>
      <c r="M34" s="89"/>
      <c r="N34" s="89"/>
      <c r="O34" s="89"/>
    </row>
    <row r="35" spans="1:15" s="10" customFormat="1" ht="15" customHeight="1" x14ac:dyDescent="0.2">
      <c r="A35" s="249"/>
      <c r="B35" s="250"/>
      <c r="C35" s="250"/>
      <c r="D35" s="250"/>
      <c r="E35" s="251"/>
      <c r="F35" s="89"/>
      <c r="G35" s="89"/>
      <c r="H35" s="89"/>
      <c r="I35" s="89"/>
      <c r="J35" s="89"/>
      <c r="K35" s="89"/>
      <c r="L35" s="89"/>
      <c r="M35" s="89"/>
      <c r="N35" s="89"/>
      <c r="O35" s="89"/>
    </row>
    <row r="36" spans="1:15" s="10" customFormat="1" ht="15" customHeight="1" x14ac:dyDescent="0.2">
      <c r="A36" s="249"/>
      <c r="B36" s="250"/>
      <c r="C36" s="250"/>
      <c r="D36" s="250"/>
      <c r="E36" s="251"/>
      <c r="F36" s="89"/>
      <c r="G36" s="89"/>
      <c r="H36" s="89"/>
      <c r="I36" s="89"/>
      <c r="J36" s="89"/>
      <c r="K36" s="89"/>
      <c r="L36" s="89"/>
      <c r="M36" s="89"/>
      <c r="N36" s="89"/>
      <c r="O36" s="89"/>
    </row>
    <row r="37" spans="1:15" s="10" customFormat="1" ht="15" customHeight="1" x14ac:dyDescent="0.2">
      <c r="A37" s="249"/>
      <c r="B37" s="250"/>
      <c r="C37" s="250"/>
      <c r="D37" s="250"/>
      <c r="E37" s="251"/>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N2:O2"/>
    <mergeCell ref="N4:O4"/>
    <mergeCell ref="E5:G5"/>
    <mergeCell ref="E8:H8"/>
    <mergeCell ref="I8:K8"/>
    <mergeCell ref="L8:O8"/>
    <mergeCell ref="E23:G23"/>
    <mergeCell ref="A24:E24"/>
    <mergeCell ref="A13:C13"/>
    <mergeCell ref="B17:C17"/>
    <mergeCell ref="E2:M4"/>
    <mergeCell ref="A8:C8"/>
    <mergeCell ref="A21:C21"/>
    <mergeCell ref="A22:D22"/>
    <mergeCell ref="B9:C9"/>
    <mergeCell ref="B10:C10"/>
    <mergeCell ref="B11:D12"/>
    <mergeCell ref="A14:D16"/>
    <mergeCell ref="B20:D20"/>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319</v>
      </c>
      <c r="F5" s="199"/>
      <c r="G5" s="199"/>
      <c r="H5" s="68"/>
      <c r="I5" s="68"/>
      <c r="J5" s="13"/>
      <c r="O5" s="68"/>
      <c r="P5" s="68"/>
    </row>
    <row r="6" spans="1:16" ht="18.75" x14ac:dyDescent="0.25">
      <c r="D6" s="21"/>
      <c r="E6" s="239" t="s">
        <v>312</v>
      </c>
      <c r="F6" s="239"/>
      <c r="G6" s="239"/>
      <c r="H6" s="239"/>
      <c r="I6" s="239"/>
      <c r="J6" s="239"/>
      <c r="K6" s="239"/>
      <c r="L6" s="239"/>
      <c r="M6" s="239"/>
      <c r="N6" s="239"/>
      <c r="O6" s="239"/>
      <c r="P6" s="21"/>
    </row>
    <row r="7" spans="1:16" s="176" customFormat="1" ht="9" customHeight="1" x14ac:dyDescent="0.2">
      <c r="D7" s="74"/>
    </row>
    <row r="8" spans="1:16" s="176" customFormat="1" ht="13.5" customHeight="1" x14ac:dyDescent="0.2">
      <c r="A8" s="238" t="s">
        <v>239</v>
      </c>
      <c r="B8" s="238"/>
      <c r="C8" s="238"/>
      <c r="D8" s="74"/>
      <c r="E8" s="252" t="s">
        <v>290</v>
      </c>
      <c r="F8" s="252"/>
      <c r="G8" s="252"/>
      <c r="H8" s="252"/>
      <c r="K8" s="184" t="s">
        <v>289</v>
      </c>
      <c r="L8" s="180"/>
      <c r="N8" s="181"/>
      <c r="O8" s="181"/>
    </row>
    <row r="9" spans="1:16" s="152" customFormat="1" ht="14.25" customHeight="1" x14ac:dyDescent="0.25">
      <c r="A9" s="185"/>
      <c r="B9" s="255" t="s">
        <v>248</v>
      </c>
      <c r="C9" s="255"/>
      <c r="D9" s="255"/>
      <c r="E9" s="4"/>
      <c r="F9" s="4"/>
      <c r="G9" s="4"/>
      <c r="H9" s="4"/>
      <c r="I9" s="4"/>
      <c r="J9" s="4"/>
      <c r="K9" s="4"/>
      <c r="L9" s="4"/>
      <c r="M9" s="4"/>
      <c r="N9" s="4"/>
      <c r="O9" s="4"/>
    </row>
    <row r="10" spans="1:16" s="152" customFormat="1" ht="14.25" customHeight="1" x14ac:dyDescent="0.25">
      <c r="A10" s="20"/>
      <c r="B10" s="255" t="s">
        <v>231</v>
      </c>
      <c r="C10" s="255"/>
      <c r="D10" s="255"/>
      <c r="E10" s="7"/>
      <c r="F10" s="7"/>
      <c r="G10" s="7"/>
      <c r="H10" s="7"/>
      <c r="I10" s="7"/>
      <c r="J10" s="7"/>
      <c r="K10" s="7"/>
      <c r="L10" s="7"/>
      <c r="M10" s="7"/>
      <c r="N10" s="7"/>
      <c r="O10" s="7"/>
    </row>
    <row r="11" spans="1:16" s="152" customFormat="1" ht="14.25" customHeight="1" x14ac:dyDescent="0.25">
      <c r="A11" s="20"/>
      <c r="B11" s="255" t="s">
        <v>34</v>
      </c>
      <c r="C11" s="255"/>
      <c r="D11" s="255"/>
      <c r="E11" s="8"/>
      <c r="F11" s="8"/>
      <c r="G11" s="8"/>
      <c r="H11" s="4"/>
      <c r="I11" s="4"/>
      <c r="J11" s="4"/>
      <c r="K11" s="4"/>
      <c r="L11" s="4"/>
      <c r="M11" s="4"/>
      <c r="N11" s="4"/>
      <c r="O11" s="4"/>
    </row>
    <row r="12" spans="1:16" s="9" customFormat="1" ht="14.25" customHeight="1" x14ac:dyDescent="0.2">
      <c r="A12" s="20"/>
      <c r="B12" s="255" t="s">
        <v>35</v>
      </c>
      <c r="C12" s="255"/>
      <c r="D12" s="255"/>
      <c r="E12" s="8"/>
      <c r="F12" s="8"/>
      <c r="G12" s="8"/>
    </row>
    <row r="13" spans="1:16" s="9" customFormat="1" ht="14.25" customHeight="1" x14ac:dyDescent="0.2">
      <c r="A13" s="20"/>
      <c r="B13" s="255" t="s">
        <v>36</v>
      </c>
      <c r="C13" s="255"/>
      <c r="D13" s="255"/>
      <c r="E13" s="8"/>
      <c r="F13" s="8"/>
      <c r="G13" s="8"/>
      <c r="H13" s="11"/>
      <c r="I13" s="11"/>
      <c r="J13" s="11"/>
      <c r="K13" s="11"/>
      <c r="L13" s="11"/>
      <c r="M13" s="11"/>
      <c r="N13" s="11"/>
      <c r="O13" s="11"/>
    </row>
    <row r="14" spans="1:16" s="9" customFormat="1" ht="14.25" customHeight="1" x14ac:dyDescent="0.2">
      <c r="A14" s="20"/>
      <c r="B14" s="255" t="s">
        <v>37</v>
      </c>
      <c r="C14" s="255"/>
      <c r="D14" s="255"/>
      <c r="E14" s="8"/>
      <c r="F14" s="8"/>
      <c r="G14" s="8"/>
      <c r="H14" s="12"/>
      <c r="I14" s="12"/>
      <c r="J14" s="12"/>
      <c r="K14" s="12"/>
      <c r="L14" s="12"/>
      <c r="M14" s="12"/>
      <c r="N14" s="12"/>
      <c r="O14" s="12"/>
    </row>
    <row r="15" spans="1:16" s="152" customFormat="1" ht="14.25" customHeight="1" x14ac:dyDescent="0.25">
      <c r="A15" s="20"/>
      <c r="B15" s="255" t="s">
        <v>38</v>
      </c>
      <c r="C15" s="255"/>
      <c r="D15" s="255"/>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207</v>
      </c>
      <c r="B25" s="233"/>
      <c r="C25" s="233"/>
      <c r="D25" s="233"/>
      <c r="E25" s="234"/>
      <c r="F25" s="84">
        <v>11542</v>
      </c>
      <c r="G25" s="84">
        <v>12434</v>
      </c>
      <c r="H25" s="84">
        <v>11487</v>
      </c>
      <c r="I25" s="84">
        <v>10715</v>
      </c>
      <c r="J25" s="84"/>
      <c r="K25" s="84"/>
      <c r="L25" s="84"/>
      <c r="M25" s="84"/>
      <c r="N25" s="84"/>
      <c r="O25" s="84"/>
    </row>
    <row r="26" spans="1:15" s="9" customFormat="1" ht="13.5" customHeight="1" x14ac:dyDescent="0.2">
      <c r="A26" s="232" t="s">
        <v>291</v>
      </c>
      <c r="B26" s="233"/>
      <c r="C26" s="233"/>
      <c r="D26" s="233"/>
      <c r="E26" s="234"/>
      <c r="F26" s="84">
        <v>1067</v>
      </c>
      <c r="G26" s="84">
        <v>1167</v>
      </c>
      <c r="H26" s="84">
        <v>1010</v>
      </c>
      <c r="I26" s="84">
        <v>824</v>
      </c>
      <c r="J26" s="84"/>
      <c r="K26" s="84"/>
      <c r="L26" s="84"/>
      <c r="M26" s="84"/>
      <c r="N26" s="84"/>
      <c r="O26" s="84"/>
    </row>
    <row r="27" spans="1:15" s="152" customFormat="1" ht="13.5" customHeight="1" x14ac:dyDescent="0.25">
      <c r="A27" s="232" t="s">
        <v>292</v>
      </c>
      <c r="B27" s="233"/>
      <c r="C27" s="233"/>
      <c r="D27" s="233"/>
      <c r="E27" s="234"/>
      <c r="F27" s="116">
        <v>9.2444983499999994E-2</v>
      </c>
      <c r="G27" s="116">
        <v>9.3855557300000003E-2</v>
      </c>
      <c r="H27" s="116">
        <v>8.7925481E-2</v>
      </c>
      <c r="I27" s="116">
        <v>7.6901539899999996E-2</v>
      </c>
      <c r="J27" s="116"/>
      <c r="K27" s="116"/>
      <c r="L27" s="116"/>
      <c r="M27" s="116"/>
      <c r="N27" s="116"/>
      <c r="O27" s="116"/>
    </row>
    <row r="28" spans="1:15" s="152" customFormat="1" ht="13.5" customHeight="1" x14ac:dyDescent="0.25">
      <c r="A28" s="177" t="s">
        <v>293</v>
      </c>
      <c r="B28" s="178"/>
      <c r="C28" s="178"/>
      <c r="D28" s="178"/>
      <c r="E28" s="179"/>
      <c r="F28" s="84">
        <v>251</v>
      </c>
      <c r="G28" s="84">
        <v>285</v>
      </c>
      <c r="H28" s="84">
        <v>253</v>
      </c>
      <c r="I28" s="84">
        <v>203</v>
      </c>
      <c r="J28" s="84"/>
      <c r="K28" s="84"/>
      <c r="L28" s="84"/>
      <c r="M28" s="84"/>
      <c r="N28" s="84"/>
      <c r="O28" s="84"/>
    </row>
    <row r="29" spans="1:15" s="152" customFormat="1" ht="13.5" customHeight="1" x14ac:dyDescent="0.25">
      <c r="A29" s="177" t="s">
        <v>294</v>
      </c>
      <c r="B29" s="178"/>
      <c r="C29" s="178"/>
      <c r="D29" s="178"/>
      <c r="E29" s="179"/>
      <c r="F29" s="116">
        <v>7.4702380999999998E-2</v>
      </c>
      <c r="G29" s="116">
        <v>7.6469009899999996E-2</v>
      </c>
      <c r="H29" s="116">
        <v>7.3121387299999993E-2</v>
      </c>
      <c r="I29" s="116">
        <v>6.4835515799999993E-2</v>
      </c>
      <c r="J29" s="116"/>
      <c r="K29" s="116"/>
      <c r="L29" s="116"/>
      <c r="M29" s="116"/>
      <c r="N29" s="116"/>
      <c r="O29" s="116"/>
    </row>
    <row r="30" spans="1:15" s="152" customFormat="1" ht="13.5" customHeight="1" x14ac:dyDescent="0.25">
      <c r="A30" s="232" t="s">
        <v>23</v>
      </c>
      <c r="B30" s="233"/>
      <c r="C30" s="233"/>
      <c r="D30" s="233"/>
      <c r="E30" s="234"/>
      <c r="F30" s="84">
        <v>99</v>
      </c>
      <c r="G30" s="84">
        <v>94</v>
      </c>
      <c r="H30" s="84">
        <v>89</v>
      </c>
      <c r="I30" s="84">
        <v>79</v>
      </c>
      <c r="J30" s="84"/>
      <c r="K30" s="84"/>
      <c r="L30" s="84"/>
      <c r="M30" s="84"/>
      <c r="N30" s="84"/>
      <c r="O30" s="84"/>
    </row>
    <row r="31" spans="1:15" s="152" customFormat="1" ht="13.5" customHeight="1" x14ac:dyDescent="0.25">
      <c r="A31" s="232" t="s">
        <v>24</v>
      </c>
      <c r="B31" s="233"/>
      <c r="C31" s="233"/>
      <c r="D31" s="233"/>
      <c r="E31" s="234"/>
      <c r="F31" s="116">
        <v>8.9511754099999993E-2</v>
      </c>
      <c r="G31" s="116">
        <v>7.6298701299999994E-2</v>
      </c>
      <c r="H31" s="116">
        <v>7.7797202800000007E-2</v>
      </c>
      <c r="I31" s="116">
        <v>7.0097604300000005E-2</v>
      </c>
      <c r="J31" s="116"/>
      <c r="K31" s="116"/>
      <c r="L31" s="116"/>
      <c r="M31" s="116"/>
      <c r="N31" s="116"/>
      <c r="O31" s="116"/>
    </row>
    <row r="32" spans="1:15" s="9" customFormat="1" ht="13.5" customHeight="1" x14ac:dyDescent="0.2">
      <c r="A32" s="232" t="s">
        <v>25</v>
      </c>
      <c r="B32" s="233"/>
      <c r="C32" s="233"/>
      <c r="D32" s="233"/>
      <c r="E32" s="234"/>
      <c r="F32" s="84">
        <v>637</v>
      </c>
      <c r="G32" s="84">
        <v>673</v>
      </c>
      <c r="H32" s="84">
        <v>584</v>
      </c>
      <c r="I32" s="84">
        <v>480</v>
      </c>
      <c r="J32" s="84"/>
      <c r="K32" s="84"/>
      <c r="L32" s="84"/>
      <c r="M32" s="84"/>
      <c r="N32" s="84"/>
      <c r="O32" s="84"/>
    </row>
    <row r="33" spans="1:15" s="9" customFormat="1" ht="13.5" customHeight="1" x14ac:dyDescent="0.2">
      <c r="A33" s="232" t="s">
        <v>26</v>
      </c>
      <c r="B33" s="233"/>
      <c r="C33" s="233"/>
      <c r="D33" s="233"/>
      <c r="E33" s="234"/>
      <c r="F33" s="116">
        <v>0.1204842065</v>
      </c>
      <c r="G33" s="116">
        <v>0.1205013429</v>
      </c>
      <c r="H33" s="116">
        <v>0.1129156999</v>
      </c>
      <c r="I33" s="116">
        <v>9.6657269399999995E-2</v>
      </c>
      <c r="J33" s="116"/>
      <c r="K33" s="116"/>
      <c r="L33" s="116"/>
      <c r="M33" s="116"/>
      <c r="N33" s="116"/>
      <c r="O33" s="116"/>
    </row>
    <row r="34" spans="1:15" s="9" customFormat="1" ht="13.5" customHeight="1" x14ac:dyDescent="0.2">
      <c r="A34" s="232" t="s">
        <v>27</v>
      </c>
      <c r="B34" s="233"/>
      <c r="C34" s="233"/>
      <c r="D34" s="233"/>
      <c r="E34" s="234"/>
      <c r="F34" s="84">
        <v>61</v>
      </c>
      <c r="G34" s="84">
        <v>66</v>
      </c>
      <c r="H34" s="84">
        <v>55</v>
      </c>
      <c r="I34" s="84">
        <v>48</v>
      </c>
      <c r="J34" s="84"/>
      <c r="K34" s="84"/>
      <c r="L34" s="84"/>
      <c r="M34" s="84"/>
      <c r="N34" s="84"/>
      <c r="O34" s="84"/>
    </row>
    <row r="35" spans="1:15" s="10" customFormat="1" ht="13.5" customHeight="1" x14ac:dyDescent="0.2">
      <c r="A35" s="232" t="s">
        <v>28</v>
      </c>
      <c r="B35" s="233"/>
      <c r="C35" s="233"/>
      <c r="D35" s="233"/>
      <c r="E35" s="234"/>
      <c r="F35" s="116">
        <v>5.0082101800000001E-2</v>
      </c>
      <c r="G35" s="116">
        <v>5.2589641399999998E-2</v>
      </c>
      <c r="H35" s="116">
        <v>4.8500881799999999E-2</v>
      </c>
      <c r="I35" s="116">
        <v>4.8048048000000003E-2</v>
      </c>
      <c r="J35" s="116"/>
      <c r="K35" s="116"/>
      <c r="L35" s="116"/>
      <c r="M35" s="116"/>
      <c r="N35" s="116"/>
      <c r="O35" s="116"/>
    </row>
    <row r="36" spans="1:15" s="10" customFormat="1" ht="13.5" customHeight="1" x14ac:dyDescent="0.2">
      <c r="A36" s="232" t="s">
        <v>29</v>
      </c>
      <c r="B36" s="233"/>
      <c r="C36" s="233"/>
      <c r="D36" s="233"/>
      <c r="E36" s="234"/>
      <c r="F36" s="84">
        <v>35</v>
      </c>
      <c r="G36" s="84">
        <v>47</v>
      </c>
      <c r="H36" s="84">
        <v>45</v>
      </c>
      <c r="I36" s="84">
        <v>40</v>
      </c>
      <c r="J36" s="84"/>
      <c r="K36" s="84"/>
      <c r="L36" s="84"/>
      <c r="M36" s="84"/>
      <c r="N36" s="84"/>
      <c r="O36" s="84"/>
    </row>
    <row r="37" spans="1:15" s="10" customFormat="1" ht="13.5" customHeight="1" x14ac:dyDescent="0.2">
      <c r="A37" s="232" t="s">
        <v>30</v>
      </c>
      <c r="B37" s="233"/>
      <c r="C37" s="233"/>
      <c r="D37" s="233"/>
      <c r="E37" s="234"/>
      <c r="F37" s="116">
        <v>7.36842105E-2</v>
      </c>
      <c r="G37" s="116">
        <v>8.7037036999999998E-2</v>
      </c>
      <c r="H37" s="116">
        <v>8.5227272699999995E-2</v>
      </c>
      <c r="I37" s="116">
        <v>7.4211502799999995E-2</v>
      </c>
      <c r="J37" s="116"/>
      <c r="K37" s="116"/>
      <c r="L37" s="116"/>
      <c r="M37" s="116"/>
      <c r="N37" s="116"/>
      <c r="O37" s="116"/>
    </row>
    <row r="38" spans="1:15" s="1" customFormat="1" ht="13.5" customHeight="1" x14ac:dyDescent="0.25">
      <c r="A38" s="232" t="s">
        <v>31</v>
      </c>
      <c r="B38" s="233"/>
      <c r="C38" s="233"/>
      <c r="D38" s="233"/>
      <c r="E38" s="234"/>
      <c r="F38" s="84">
        <v>112</v>
      </c>
      <c r="G38" s="84">
        <v>119</v>
      </c>
      <c r="H38" s="84">
        <v>92</v>
      </c>
      <c r="I38" s="84">
        <v>71</v>
      </c>
      <c r="J38" s="84"/>
      <c r="K38" s="84"/>
      <c r="L38" s="84"/>
      <c r="M38" s="84"/>
      <c r="N38" s="84"/>
      <c r="O38" s="84"/>
    </row>
    <row r="39" spans="1:15" s="1" customFormat="1" ht="13.5" customHeight="1" x14ac:dyDescent="0.25">
      <c r="A39" s="232" t="s">
        <v>32</v>
      </c>
      <c r="B39" s="233"/>
      <c r="C39" s="233"/>
      <c r="D39" s="233"/>
      <c r="E39" s="234"/>
      <c r="F39" s="116">
        <v>0.13053613050000001</v>
      </c>
      <c r="G39" s="116">
        <v>0.13120176410000001</v>
      </c>
      <c r="H39" s="116">
        <v>0.1140024783</v>
      </c>
      <c r="I39" s="116">
        <v>9.6336499300000003E-2</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B14:D14"/>
    <mergeCell ref="E2:M4"/>
    <mergeCell ref="N2:O2"/>
    <mergeCell ref="N4:O4"/>
    <mergeCell ref="E5:G5"/>
    <mergeCell ref="E6:O6"/>
    <mergeCell ref="A8:C8"/>
    <mergeCell ref="E8:H8"/>
    <mergeCell ref="B9:D9"/>
    <mergeCell ref="B10:D10"/>
    <mergeCell ref="B11:D11"/>
    <mergeCell ref="B12:D12"/>
    <mergeCell ref="B13:D13"/>
    <mergeCell ref="A31:E31"/>
    <mergeCell ref="B15:D15"/>
    <mergeCell ref="A17:C17"/>
    <mergeCell ref="A18:C20"/>
    <mergeCell ref="A21:C21"/>
    <mergeCell ref="A22:D22"/>
    <mergeCell ref="E23:G23"/>
    <mergeCell ref="A24:E24"/>
    <mergeCell ref="A25:E25"/>
    <mergeCell ref="A26:E26"/>
    <mergeCell ref="A27:E27"/>
    <mergeCell ref="A30:E30"/>
    <mergeCell ref="A38:E38"/>
    <mergeCell ref="A39:E39"/>
    <mergeCell ref="A32:E32"/>
    <mergeCell ref="A33:E33"/>
    <mergeCell ref="A34:E34"/>
    <mergeCell ref="A35:E35"/>
    <mergeCell ref="A36:E36"/>
    <mergeCell ref="A37:E3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318</v>
      </c>
      <c r="F5" s="199"/>
      <c r="G5" s="199"/>
      <c r="H5" s="68"/>
      <c r="I5" s="68"/>
      <c r="J5" s="13"/>
      <c r="O5" s="68"/>
      <c r="P5" s="68"/>
    </row>
    <row r="6" spans="1:16" ht="18.75" x14ac:dyDescent="0.25">
      <c r="D6" s="21"/>
      <c r="E6" s="239" t="s">
        <v>313</v>
      </c>
      <c r="F6" s="239"/>
      <c r="G6" s="239"/>
      <c r="H6" s="239"/>
      <c r="I6" s="239"/>
      <c r="J6" s="239"/>
      <c r="K6" s="239"/>
      <c r="L6" s="239"/>
      <c r="M6" s="239"/>
      <c r="N6" s="239"/>
      <c r="O6" s="239"/>
      <c r="P6" s="21"/>
    </row>
    <row r="7" spans="1:16" s="88" customFormat="1" ht="9" customHeight="1" x14ac:dyDescent="0.2">
      <c r="D7" s="74"/>
    </row>
    <row r="8" spans="1:16" s="88" customFormat="1" ht="13.5" customHeight="1" x14ac:dyDescent="0.2">
      <c r="A8" s="238" t="s">
        <v>239</v>
      </c>
      <c r="B8" s="238"/>
      <c r="C8" s="238"/>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5" t="s">
        <v>248</v>
      </c>
      <c r="C10" s="255"/>
      <c r="D10" s="255"/>
      <c r="E10" s="7"/>
      <c r="F10" s="7"/>
      <c r="G10" s="7"/>
      <c r="H10" s="7"/>
      <c r="I10" s="7"/>
      <c r="J10" s="7"/>
      <c r="K10" s="7"/>
      <c r="L10" s="7"/>
      <c r="M10" s="7"/>
      <c r="N10" s="7"/>
      <c r="O10" s="7"/>
    </row>
    <row r="11" spans="1:16" s="86" customFormat="1" ht="14.25" customHeight="1" x14ac:dyDescent="0.25">
      <c r="A11" s="20"/>
      <c r="B11" s="255" t="s">
        <v>316</v>
      </c>
      <c r="C11" s="255"/>
      <c r="D11" s="255"/>
      <c r="E11" s="8"/>
      <c r="F11" s="8"/>
      <c r="G11" s="8"/>
      <c r="H11" s="4"/>
      <c r="I11" s="4"/>
      <c r="J11" s="4"/>
      <c r="K11" s="4"/>
      <c r="L11" s="4"/>
      <c r="M11" s="4"/>
      <c r="N11" s="4"/>
      <c r="O11" s="4"/>
    </row>
    <row r="12" spans="1:16" s="9" customFormat="1" ht="14.25" customHeight="1" x14ac:dyDescent="0.2">
      <c r="A12" s="20"/>
      <c r="B12" s="255" t="s">
        <v>314</v>
      </c>
      <c r="C12" s="255"/>
      <c r="D12" s="255"/>
      <c r="E12" s="8"/>
      <c r="F12" s="8"/>
      <c r="G12" s="8"/>
    </row>
    <row r="13" spans="1:16" s="9" customFormat="1" ht="14.25" customHeight="1" x14ac:dyDescent="0.2">
      <c r="A13" s="20"/>
      <c r="B13" s="255" t="s">
        <v>315</v>
      </c>
      <c r="C13" s="255"/>
      <c r="D13" s="255"/>
      <c r="E13" s="8"/>
      <c r="F13" s="8"/>
      <c r="G13" s="8"/>
      <c r="H13" s="11"/>
      <c r="I13" s="11"/>
      <c r="J13" s="11"/>
      <c r="K13" s="11"/>
      <c r="L13" s="11"/>
      <c r="M13" s="11"/>
      <c r="N13" s="11"/>
      <c r="O13" s="11"/>
    </row>
    <row r="14" spans="1:16" s="9" customFormat="1" ht="14.25" customHeight="1" x14ac:dyDescent="0.2">
      <c r="A14" s="20"/>
      <c r="B14" s="255" t="s">
        <v>317</v>
      </c>
      <c r="C14" s="255"/>
      <c r="D14" s="255"/>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8" t="s">
        <v>0</v>
      </c>
      <c r="B17" s="238"/>
      <c r="C17" s="238"/>
      <c r="E17" s="8"/>
      <c r="F17" s="8"/>
      <c r="G17" s="8"/>
    </row>
    <row r="18" spans="1:15" s="9" customFormat="1" ht="14.25" customHeight="1" x14ac:dyDescent="0.2">
      <c r="A18" s="246" t="s">
        <v>297</v>
      </c>
      <c r="B18" s="246"/>
      <c r="C18" s="246"/>
      <c r="E18" s="6"/>
      <c r="F18" s="6"/>
      <c r="G18" s="8"/>
    </row>
    <row r="19" spans="1:15" s="9" customFormat="1" ht="14.25" customHeight="1" x14ac:dyDescent="0.2">
      <c r="A19" s="246"/>
      <c r="B19" s="246"/>
      <c r="C19" s="246"/>
      <c r="E19" s="8"/>
      <c r="F19" s="8"/>
      <c r="G19" s="8"/>
    </row>
    <row r="20" spans="1:15" s="9" customFormat="1" ht="14.25" customHeight="1" x14ac:dyDescent="0.2">
      <c r="A20" s="246"/>
      <c r="B20" s="246"/>
      <c r="C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207</v>
      </c>
      <c r="B25" s="233"/>
      <c r="C25" s="233"/>
      <c r="D25" s="233"/>
      <c r="E25" s="234"/>
      <c r="F25" s="84">
        <v>11542</v>
      </c>
      <c r="G25" s="84">
        <v>12434</v>
      </c>
      <c r="H25" s="84">
        <v>11487</v>
      </c>
      <c r="I25" s="84">
        <v>10715</v>
      </c>
      <c r="J25" s="84"/>
      <c r="K25" s="84"/>
      <c r="L25" s="84"/>
      <c r="M25" s="84"/>
      <c r="N25" s="84"/>
      <c r="O25" s="84"/>
    </row>
    <row r="26" spans="1:15" s="9" customFormat="1" ht="15" customHeight="1" x14ac:dyDescent="0.2">
      <c r="A26" s="232" t="s">
        <v>291</v>
      </c>
      <c r="B26" s="233"/>
      <c r="C26" s="233"/>
      <c r="D26" s="233"/>
      <c r="E26" s="234"/>
      <c r="F26" s="84">
        <v>1067</v>
      </c>
      <c r="G26" s="84">
        <v>1167</v>
      </c>
      <c r="H26" s="84">
        <v>1010</v>
      </c>
      <c r="I26" s="84">
        <v>824</v>
      </c>
      <c r="J26" s="84"/>
      <c r="K26" s="84"/>
      <c r="L26" s="84"/>
      <c r="M26" s="84"/>
      <c r="N26" s="84"/>
      <c r="O26" s="84"/>
    </row>
    <row r="27" spans="1:15" s="86" customFormat="1" ht="15" customHeight="1" x14ac:dyDescent="0.25">
      <c r="A27" s="232" t="s">
        <v>292</v>
      </c>
      <c r="B27" s="233"/>
      <c r="C27" s="233"/>
      <c r="D27" s="233"/>
      <c r="E27" s="234"/>
      <c r="F27" s="116">
        <v>9.2444983499999994E-2</v>
      </c>
      <c r="G27" s="116">
        <v>9.3855557300000003E-2</v>
      </c>
      <c r="H27" s="116">
        <v>8.7925481E-2</v>
      </c>
      <c r="I27" s="116">
        <v>7.6901539899999996E-2</v>
      </c>
      <c r="J27" s="116"/>
      <c r="K27" s="116"/>
      <c r="L27" s="116"/>
      <c r="M27" s="116"/>
      <c r="N27" s="116"/>
      <c r="O27" s="116"/>
    </row>
    <row r="28" spans="1:15" s="150" customFormat="1" ht="15" customHeight="1" x14ac:dyDescent="0.25">
      <c r="A28" s="173" t="s">
        <v>324</v>
      </c>
      <c r="B28" s="174"/>
      <c r="C28" s="174"/>
      <c r="D28" s="174"/>
      <c r="E28" s="175"/>
      <c r="F28" s="84">
        <v>108</v>
      </c>
      <c r="G28" s="84">
        <v>124</v>
      </c>
      <c r="H28" s="84">
        <v>128</v>
      </c>
      <c r="I28" s="84">
        <v>119</v>
      </c>
      <c r="J28" s="84"/>
      <c r="K28" s="84"/>
      <c r="L28" s="84"/>
      <c r="M28" s="84"/>
      <c r="N28" s="84"/>
      <c r="O28" s="84"/>
    </row>
    <row r="29" spans="1:15" s="150" customFormat="1" ht="15" customHeight="1" x14ac:dyDescent="0.25">
      <c r="A29" s="182" t="s">
        <v>295</v>
      </c>
      <c r="B29" s="174"/>
      <c r="C29" s="174"/>
      <c r="D29" s="174"/>
      <c r="E29" s="175"/>
      <c r="F29" s="116">
        <v>6.5653495399999998E-2</v>
      </c>
      <c r="G29" s="116">
        <v>7.0254957500000006E-2</v>
      </c>
      <c r="H29" s="116">
        <v>7.6054664300000005E-2</v>
      </c>
      <c r="I29" s="116">
        <v>7.5844486899999994E-2</v>
      </c>
      <c r="J29" s="116"/>
      <c r="K29" s="116"/>
      <c r="L29" s="116"/>
      <c r="M29" s="116"/>
      <c r="N29" s="116"/>
      <c r="O29" s="116"/>
    </row>
    <row r="30" spans="1:15" s="150" customFormat="1" ht="15" customHeight="1" x14ac:dyDescent="0.25">
      <c r="A30" s="182" t="s">
        <v>320</v>
      </c>
      <c r="B30" s="178"/>
      <c r="C30" s="178"/>
      <c r="D30" s="178"/>
      <c r="E30" s="179"/>
      <c r="F30" s="84">
        <v>681</v>
      </c>
      <c r="G30" s="84">
        <v>711</v>
      </c>
      <c r="H30" s="84">
        <v>610</v>
      </c>
      <c r="I30" s="84">
        <v>514</v>
      </c>
      <c r="J30" s="84"/>
      <c r="K30" s="84"/>
      <c r="L30" s="84"/>
      <c r="M30" s="84"/>
      <c r="N30" s="84"/>
      <c r="O30" s="84"/>
    </row>
    <row r="31" spans="1:15" s="150" customFormat="1" ht="15" customHeight="1" x14ac:dyDescent="0.25">
      <c r="A31" s="182" t="s">
        <v>332</v>
      </c>
      <c r="B31" s="178"/>
      <c r="C31" s="178"/>
      <c r="D31" s="178"/>
      <c r="E31" s="179"/>
      <c r="F31" s="116">
        <v>0.1897993311</v>
      </c>
      <c r="G31" s="116">
        <v>0.17882293760000001</v>
      </c>
      <c r="H31" s="116">
        <v>0.1698691172</v>
      </c>
      <c r="I31" s="116">
        <v>0.14985422740000001</v>
      </c>
      <c r="J31" s="116"/>
      <c r="K31" s="116"/>
      <c r="L31" s="116"/>
      <c r="M31" s="116"/>
      <c r="N31" s="116"/>
      <c r="O31" s="116"/>
    </row>
    <row r="32" spans="1:15" s="9" customFormat="1" ht="15" customHeight="1" x14ac:dyDescent="0.2">
      <c r="A32" s="182" t="s">
        <v>321</v>
      </c>
      <c r="B32" s="178"/>
      <c r="C32" s="178"/>
      <c r="D32" s="178"/>
      <c r="E32" s="179"/>
      <c r="F32" s="84">
        <v>256</v>
      </c>
      <c r="G32" s="84">
        <v>311</v>
      </c>
      <c r="H32" s="84">
        <v>257</v>
      </c>
      <c r="I32" s="84">
        <v>178</v>
      </c>
      <c r="J32" s="84"/>
      <c r="K32" s="84"/>
      <c r="L32" s="84"/>
      <c r="M32" s="84"/>
      <c r="N32" s="84"/>
      <c r="O32" s="84"/>
    </row>
    <row r="33" spans="1:15" s="9" customFormat="1" ht="15" customHeight="1" x14ac:dyDescent="0.2">
      <c r="A33" s="182" t="s">
        <v>322</v>
      </c>
      <c r="B33" s="178"/>
      <c r="C33" s="178"/>
      <c r="D33" s="178"/>
      <c r="E33" s="179"/>
      <c r="F33" s="116">
        <v>0.13807982739999999</v>
      </c>
      <c r="G33" s="116">
        <v>0.15170731709999999</v>
      </c>
      <c r="H33" s="116">
        <v>0.1301925025</v>
      </c>
      <c r="I33" s="116">
        <v>0.10271205999999999</v>
      </c>
      <c r="J33" s="116"/>
      <c r="K33" s="116"/>
      <c r="L33" s="116"/>
      <c r="M33" s="116"/>
      <c r="N33" s="116"/>
      <c r="O33" s="116"/>
    </row>
    <row r="34" spans="1:15" s="9" customFormat="1" ht="15" customHeight="1" x14ac:dyDescent="0.2">
      <c r="A34" s="182" t="s">
        <v>323</v>
      </c>
      <c r="B34" s="178"/>
      <c r="C34" s="178"/>
      <c r="D34" s="178"/>
      <c r="E34" s="179"/>
      <c r="F34" s="84">
        <v>17</v>
      </c>
      <c r="G34" s="84">
        <v>19</v>
      </c>
      <c r="H34" s="84">
        <v>14</v>
      </c>
      <c r="I34" s="84" t="s">
        <v>334</v>
      </c>
      <c r="J34" s="84"/>
      <c r="K34" s="84"/>
      <c r="L34" s="84"/>
      <c r="M34" s="84"/>
      <c r="N34" s="84"/>
      <c r="O34" s="84"/>
    </row>
    <row r="35" spans="1:15" s="10" customFormat="1" ht="15" customHeight="1" x14ac:dyDescent="0.2">
      <c r="A35" s="182" t="s">
        <v>296</v>
      </c>
      <c r="B35" s="178"/>
      <c r="C35" s="178"/>
      <c r="D35" s="178"/>
      <c r="E35" s="179"/>
      <c r="F35" s="116">
        <v>1.89944134E-2</v>
      </c>
      <c r="G35" s="116">
        <v>1.87561698E-2</v>
      </c>
      <c r="H35" s="116">
        <v>1.4553014600000001E-2</v>
      </c>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B10:D10"/>
    <mergeCell ref="E2:M4"/>
    <mergeCell ref="N2:O2"/>
    <mergeCell ref="N4:O4"/>
    <mergeCell ref="E5:G5"/>
    <mergeCell ref="E6:O6"/>
    <mergeCell ref="E8:H8"/>
    <mergeCell ref="A9:D9"/>
    <mergeCell ref="A8:C8"/>
    <mergeCell ref="A26:E26"/>
    <mergeCell ref="A27:E27"/>
    <mergeCell ref="B11:D11"/>
    <mergeCell ref="B12:D12"/>
    <mergeCell ref="B13:D13"/>
    <mergeCell ref="B14:D14"/>
    <mergeCell ref="A17:C17"/>
    <mergeCell ref="A18:C20"/>
    <mergeCell ref="A21:C21"/>
    <mergeCell ref="A22:D22"/>
    <mergeCell ref="E23:G23"/>
    <mergeCell ref="A24:E24"/>
    <mergeCell ref="A25:E2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1" t="s">
        <v>333</v>
      </c>
      <c r="F2" s="201"/>
      <c r="G2" s="201"/>
      <c r="H2" s="201"/>
      <c r="I2" s="201"/>
      <c r="J2" s="201"/>
      <c r="K2" s="201"/>
      <c r="L2" s="201"/>
      <c r="M2" s="201"/>
      <c r="N2" s="201"/>
      <c r="O2" s="201"/>
      <c r="P2" s="201"/>
      <c r="Q2" s="201"/>
      <c r="R2" s="201"/>
      <c r="S2" s="201"/>
      <c r="T2" s="201"/>
      <c r="U2" s="201"/>
      <c r="V2" s="201"/>
      <c r="W2" s="201"/>
      <c r="X2" s="201"/>
      <c r="Y2" s="201"/>
      <c r="Z2" s="198" t="s">
        <v>3</v>
      </c>
      <c r="AA2" s="198"/>
      <c r="AB2" s="198"/>
    </row>
    <row r="3" spans="1:28" ht="16.5" customHeight="1" x14ac:dyDescent="0.25">
      <c r="A3" s="1"/>
      <c r="B3" s="63"/>
      <c r="C3" s="63"/>
      <c r="D3" s="2"/>
      <c r="E3" s="201"/>
      <c r="F3" s="201"/>
      <c r="G3" s="201"/>
      <c r="H3" s="201"/>
      <c r="I3" s="201"/>
      <c r="J3" s="201"/>
      <c r="K3" s="201"/>
      <c r="L3" s="201"/>
      <c r="M3" s="201"/>
      <c r="N3" s="201"/>
      <c r="O3" s="201"/>
      <c r="P3" s="201"/>
      <c r="Q3" s="201"/>
      <c r="R3" s="201"/>
      <c r="S3" s="201"/>
      <c r="T3" s="201"/>
      <c r="U3" s="201"/>
      <c r="V3" s="201"/>
      <c r="W3" s="201"/>
      <c r="X3" s="201"/>
      <c r="Y3" s="201"/>
      <c r="Z3"/>
      <c r="AA3" s="69"/>
      <c r="AB3" s="69"/>
    </row>
    <row r="4" spans="1:28" ht="16.5" customHeight="1" x14ac:dyDescent="0.25">
      <c r="A4" s="1"/>
      <c r="B4" s="1"/>
      <c r="C4" s="1"/>
      <c r="E4" s="201"/>
      <c r="F4" s="201"/>
      <c r="G4" s="201"/>
      <c r="H4" s="201"/>
      <c r="I4" s="201"/>
      <c r="J4" s="201"/>
      <c r="K4" s="201"/>
      <c r="L4" s="201"/>
      <c r="M4" s="201"/>
      <c r="N4" s="201"/>
      <c r="O4" s="201"/>
      <c r="P4" s="201"/>
      <c r="Q4" s="201"/>
      <c r="R4" s="201"/>
      <c r="S4" s="201"/>
      <c r="T4" s="201"/>
      <c r="U4" s="201"/>
      <c r="V4" s="201"/>
      <c r="W4" s="201"/>
      <c r="X4" s="201"/>
      <c r="Y4" s="201"/>
      <c r="Z4" s="200" t="s">
        <v>326</v>
      </c>
      <c r="AA4" s="200"/>
      <c r="AB4" s="200"/>
    </row>
    <row r="5" spans="1:28" ht="16.5" customHeight="1" x14ac:dyDescent="0.25">
      <c r="A5" s="1"/>
      <c r="B5" s="1"/>
      <c r="C5" s="1"/>
      <c r="E5" s="199"/>
      <c r="F5" s="199"/>
      <c r="G5" s="199"/>
      <c r="H5" s="68"/>
      <c r="I5" s="68"/>
      <c r="J5" s="13"/>
      <c r="K5"/>
      <c r="L5" s="8"/>
      <c r="M5" s="68"/>
      <c r="N5" s="68"/>
      <c r="O5" s="68"/>
      <c r="P5" s="68"/>
      <c r="Q5"/>
      <c r="R5"/>
      <c r="S5"/>
      <c r="T5"/>
      <c r="U5"/>
      <c r="V5"/>
      <c r="W5"/>
      <c r="X5"/>
      <c r="Y5"/>
      <c r="Z5"/>
      <c r="AA5"/>
      <c r="AB5"/>
    </row>
    <row r="6" spans="1:28" ht="15.75" x14ac:dyDescent="0.25">
      <c r="A6" s="206" t="s">
        <v>5</v>
      </c>
      <c r="B6" s="207"/>
      <c r="C6" s="207"/>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5" t="s">
        <v>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134"/>
    </row>
    <row r="9" spans="1:28" s="146" customFormat="1" ht="12.75" customHeight="1" x14ac:dyDescent="0.2">
      <c r="A9" s="148" t="s">
        <v>4</v>
      </c>
      <c r="B9" s="264" t="s">
        <v>214</v>
      </c>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row>
    <row r="10" spans="1:28" s="135" customFormat="1" ht="6.75" customHeight="1"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row>
    <row r="11" spans="1:28" s="149" customFormat="1" ht="13.5" customHeight="1" x14ac:dyDescent="0.25">
      <c r="A11" s="265" t="s">
        <v>181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34"/>
      <c r="AB11" s="134"/>
    </row>
    <row r="12" spans="1:28" s="146" customFormat="1" ht="12.75" customHeight="1" x14ac:dyDescent="0.2">
      <c r="A12" s="148" t="s">
        <v>4</v>
      </c>
      <c r="B12" s="267" t="s">
        <v>182</v>
      </c>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s="146" customFormat="1" ht="12.75" customHeight="1" x14ac:dyDescent="0.2">
      <c r="A13" s="148" t="s">
        <v>4</v>
      </c>
      <c r="B13" s="267" t="s">
        <v>299</v>
      </c>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row>
    <row r="14" spans="1:28" s="146" customFormat="1" ht="12.75" customHeight="1" x14ac:dyDescent="0.2">
      <c r="A14" s="148" t="s">
        <v>4</v>
      </c>
      <c r="B14" s="267" t="s">
        <v>227</v>
      </c>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5" t="s">
        <v>180</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134"/>
      <c r="AB16" s="134"/>
    </row>
    <row r="17" spans="1:28" s="146" customFormat="1" ht="24.75" customHeight="1" x14ac:dyDescent="0.2">
      <c r="A17" s="148" t="s">
        <v>4</v>
      </c>
      <c r="B17" s="267" t="s">
        <v>186</v>
      </c>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row>
    <row r="18" spans="1:28" s="146" customFormat="1" ht="12.75" customHeight="1" x14ac:dyDescent="0.2">
      <c r="A18" s="148" t="s">
        <v>4</v>
      </c>
      <c r="B18" s="267" t="s">
        <v>187</v>
      </c>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row>
    <row r="19" spans="1:28" s="146" customFormat="1" ht="12.75" customHeight="1" x14ac:dyDescent="0.2">
      <c r="A19" s="148" t="s">
        <v>4</v>
      </c>
      <c r="B19" s="267" t="s">
        <v>281</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row>
    <row r="20" spans="1:28" s="146" customFormat="1" ht="12.75" customHeight="1" x14ac:dyDescent="0.2">
      <c r="A20" s="148" t="s">
        <v>4</v>
      </c>
      <c r="B20" s="267" t="s">
        <v>188</v>
      </c>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row>
    <row r="21" spans="1:28" s="146" customFormat="1" ht="12.75" customHeight="1" x14ac:dyDescent="0.2">
      <c r="A21" s="148" t="s">
        <v>4</v>
      </c>
      <c r="B21" s="267" t="s">
        <v>189</v>
      </c>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row>
    <row r="22" spans="1:28" s="146" customFormat="1" ht="12.75" customHeight="1" x14ac:dyDescent="0.2">
      <c r="A22" s="148" t="s">
        <v>4</v>
      </c>
      <c r="B22" s="267" t="s">
        <v>190</v>
      </c>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row>
    <row r="23" spans="1:28" s="146" customFormat="1" ht="24.75" customHeight="1" x14ac:dyDescent="0.2">
      <c r="A23" s="148" t="s">
        <v>4</v>
      </c>
      <c r="B23" s="267" t="s">
        <v>191</v>
      </c>
      <c r="C23" s="267"/>
      <c r="D23" s="267"/>
      <c r="E23" s="267"/>
      <c r="F23" s="267"/>
      <c r="G23" s="267"/>
      <c r="H23" s="267"/>
      <c r="I23" s="267"/>
      <c r="J23" s="267"/>
      <c r="K23" s="267"/>
      <c r="L23" s="267"/>
      <c r="M23" s="267"/>
      <c r="N23" s="267"/>
      <c r="O23" s="267"/>
      <c r="P23" s="267"/>
      <c r="Q23" s="267"/>
      <c r="R23" s="267"/>
      <c r="S23" s="267"/>
      <c r="T23" s="267"/>
      <c r="U23" s="267"/>
      <c r="V23" s="267"/>
      <c r="W23" s="267"/>
      <c r="X23" s="267"/>
      <c r="Y23" s="267"/>
      <c r="Z23" s="267"/>
      <c r="AA23" s="267"/>
      <c r="AB23" s="267"/>
    </row>
    <row r="24" spans="1:28" s="146" customFormat="1" ht="12.75" customHeight="1" x14ac:dyDescent="0.2">
      <c r="A24" s="148" t="s">
        <v>4</v>
      </c>
      <c r="B24" s="267" t="s">
        <v>192</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row>
    <row r="25" spans="1:28" s="146" customFormat="1" ht="12.75" customHeight="1" x14ac:dyDescent="0.2">
      <c r="A25" s="148" t="s">
        <v>4</v>
      </c>
      <c r="B25" s="267" t="s">
        <v>193</v>
      </c>
      <c r="C25" s="267"/>
      <c r="D25" s="267"/>
      <c r="E25" s="267"/>
      <c r="F25" s="267"/>
      <c r="G25" s="267"/>
      <c r="H25" s="267"/>
      <c r="I25" s="267"/>
      <c r="J25" s="267"/>
      <c r="K25" s="267"/>
      <c r="L25" s="267"/>
      <c r="M25" s="267"/>
      <c r="N25" s="267"/>
      <c r="O25" s="267"/>
      <c r="P25" s="267"/>
      <c r="Q25" s="267"/>
      <c r="R25" s="267"/>
      <c r="S25" s="267"/>
      <c r="T25" s="267"/>
      <c r="U25" s="267"/>
      <c r="V25" s="267"/>
      <c r="W25" s="267"/>
      <c r="X25" s="267"/>
      <c r="Y25" s="267"/>
      <c r="Z25" s="267"/>
      <c r="AA25" s="267"/>
      <c r="AB25" s="267"/>
    </row>
    <row r="26" spans="1:28" s="146" customFormat="1" ht="12.75" customHeight="1" x14ac:dyDescent="0.2">
      <c r="A26" s="148" t="s">
        <v>4</v>
      </c>
      <c r="B26" s="267" t="s">
        <v>298</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row>
    <row r="27" spans="1:28" s="146" customFormat="1" ht="51" customHeight="1" x14ac:dyDescent="0.2">
      <c r="A27" s="148" t="s">
        <v>4</v>
      </c>
      <c r="B27" s="267" t="s">
        <v>194</v>
      </c>
      <c r="C27" s="267"/>
      <c r="D27" s="267"/>
      <c r="E27" s="267"/>
      <c r="F27" s="267"/>
      <c r="G27" s="267"/>
      <c r="H27" s="267"/>
      <c r="I27" s="267"/>
      <c r="J27" s="267"/>
      <c r="K27" s="267"/>
      <c r="L27" s="267"/>
      <c r="M27" s="267"/>
      <c r="N27" s="267"/>
      <c r="O27" s="267"/>
      <c r="P27" s="267"/>
      <c r="Q27" s="267"/>
      <c r="R27" s="267"/>
      <c r="S27" s="267"/>
      <c r="T27" s="267"/>
      <c r="U27" s="267"/>
      <c r="V27" s="267"/>
      <c r="W27" s="267"/>
      <c r="X27" s="267"/>
      <c r="Y27" s="267"/>
      <c r="Z27" s="267"/>
      <c r="AA27" s="267"/>
      <c r="AB27" s="267"/>
    </row>
    <row r="28" spans="1:28" s="146" customFormat="1" ht="12.75" customHeight="1" x14ac:dyDescent="0.2">
      <c r="A28" s="148" t="s">
        <v>4</v>
      </c>
      <c r="B28" s="267" t="s">
        <v>195</v>
      </c>
      <c r="C28" s="267"/>
      <c r="D28" s="267"/>
      <c r="E28" s="267"/>
      <c r="F28" s="267"/>
      <c r="G28" s="267"/>
      <c r="H28" s="267"/>
      <c r="I28" s="267"/>
      <c r="J28" s="267"/>
      <c r="K28" s="267"/>
      <c r="L28" s="267"/>
      <c r="M28" s="267"/>
      <c r="N28" s="267"/>
      <c r="O28" s="267"/>
      <c r="P28" s="267"/>
      <c r="Q28" s="267"/>
      <c r="R28" s="267"/>
      <c r="S28" s="267"/>
      <c r="T28" s="267"/>
      <c r="U28" s="267"/>
      <c r="V28" s="267"/>
      <c r="W28" s="267"/>
      <c r="X28" s="267"/>
      <c r="Y28" s="267"/>
      <c r="Z28" s="267"/>
      <c r="AA28" s="267"/>
      <c r="AB28" s="267"/>
    </row>
    <row r="29" spans="1:28" s="146" customFormat="1" ht="12.75" customHeight="1" x14ac:dyDescent="0.2">
      <c r="A29" s="148" t="s">
        <v>4</v>
      </c>
      <c r="B29" s="267" t="s">
        <v>196</v>
      </c>
      <c r="C29" s="267"/>
      <c r="D29" s="267"/>
      <c r="E29" s="267"/>
      <c r="F29" s="267"/>
      <c r="G29" s="267"/>
      <c r="H29" s="267"/>
      <c r="I29" s="267"/>
      <c r="J29" s="267"/>
      <c r="K29" s="267"/>
      <c r="L29" s="267"/>
      <c r="M29" s="267"/>
      <c r="N29" s="267"/>
      <c r="O29" s="267"/>
      <c r="P29" s="267"/>
      <c r="Q29" s="267"/>
      <c r="R29" s="267"/>
      <c r="S29" s="267"/>
      <c r="T29" s="267"/>
      <c r="U29" s="267"/>
      <c r="V29" s="267"/>
      <c r="W29" s="267"/>
      <c r="X29" s="267"/>
      <c r="Y29" s="267"/>
      <c r="Z29" s="267"/>
      <c r="AA29" s="267"/>
      <c r="AB29" s="267"/>
    </row>
    <row r="30" spans="1:28" s="146" customFormat="1" ht="24.75" customHeight="1" x14ac:dyDescent="0.2">
      <c r="A30" s="148" t="s">
        <v>4</v>
      </c>
      <c r="B30" s="267" t="s">
        <v>249</v>
      </c>
      <c r="C30" s="267"/>
      <c r="D30" s="267"/>
      <c r="E30" s="267"/>
      <c r="F30" s="267"/>
      <c r="G30" s="267"/>
      <c r="H30" s="267"/>
      <c r="I30" s="267"/>
      <c r="J30" s="267"/>
      <c r="K30" s="267"/>
      <c r="L30" s="267"/>
      <c r="M30" s="267"/>
      <c r="N30" s="267"/>
      <c r="O30" s="267"/>
      <c r="P30" s="267"/>
      <c r="Q30" s="267"/>
      <c r="R30" s="267"/>
      <c r="S30" s="267"/>
      <c r="T30" s="267"/>
      <c r="U30" s="267"/>
      <c r="V30" s="267"/>
      <c r="W30" s="267"/>
      <c r="X30" s="267"/>
      <c r="Y30" s="267"/>
      <c r="Z30" s="267"/>
      <c r="AA30" s="267"/>
      <c r="AB30" s="267"/>
    </row>
    <row r="31" spans="1:28" s="146" customFormat="1" ht="12.75" customHeight="1" x14ac:dyDescent="0.2">
      <c r="A31" s="148" t="s">
        <v>4</v>
      </c>
      <c r="B31" s="267" t="s">
        <v>197</v>
      </c>
      <c r="C31" s="267"/>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row>
    <row r="32" spans="1:28" s="146" customFormat="1" ht="12.75" customHeight="1" x14ac:dyDescent="0.2">
      <c r="A32" s="148" t="s">
        <v>4</v>
      </c>
      <c r="B32" s="267" t="s">
        <v>250</v>
      </c>
      <c r="C32" s="267"/>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row>
    <row r="33" spans="1:28" s="147" customFormat="1" ht="24.75" customHeight="1" x14ac:dyDescent="0.2">
      <c r="A33" s="148" t="s">
        <v>4</v>
      </c>
      <c r="B33" s="267" t="s">
        <v>251</v>
      </c>
      <c r="C33" s="267"/>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row>
    <row r="34" spans="1:28" s="146" customFormat="1" ht="12.75" customHeight="1" x14ac:dyDescent="0.2">
      <c r="A34" s="148" t="s">
        <v>4</v>
      </c>
      <c r="B34" s="267" t="s">
        <v>325</v>
      </c>
      <c r="C34" s="267"/>
      <c r="D34" s="267"/>
      <c r="E34" s="267"/>
      <c r="F34" s="267"/>
      <c r="G34" s="267"/>
      <c r="H34" s="267"/>
      <c r="I34" s="267"/>
      <c r="J34" s="267"/>
      <c r="K34" s="267"/>
      <c r="L34" s="267"/>
      <c r="M34" s="267"/>
      <c r="N34" s="267"/>
      <c r="O34" s="267"/>
      <c r="P34" s="267"/>
      <c r="Q34" s="267"/>
      <c r="R34" s="267"/>
      <c r="S34" s="267"/>
      <c r="T34" s="267"/>
      <c r="U34" s="267"/>
      <c r="V34" s="267"/>
      <c r="W34" s="267"/>
      <c r="X34" s="267"/>
      <c r="Y34" s="267"/>
      <c r="Z34" s="267"/>
      <c r="AA34" s="267"/>
      <c r="AB34" s="267"/>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 ref="B17:AB17"/>
    <mergeCell ref="B18:AB18"/>
    <mergeCell ref="B19:AB19"/>
    <mergeCell ref="B20:AB20"/>
    <mergeCell ref="A10:AB10"/>
    <mergeCell ref="A16:Z16"/>
    <mergeCell ref="A11:Z11"/>
    <mergeCell ref="B12:AB12"/>
    <mergeCell ref="B13:AB13"/>
    <mergeCell ref="B14:AB14"/>
    <mergeCell ref="Z2:AB2"/>
    <mergeCell ref="E2:Y4"/>
    <mergeCell ref="A6:C6"/>
    <mergeCell ref="B9:AB9"/>
    <mergeCell ref="Z4:AB4"/>
    <mergeCell ref="E5:G5"/>
    <mergeCell ref="A8:AA8"/>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1" t="s">
        <v>333</v>
      </c>
      <c r="F2" s="201"/>
      <c r="G2" s="201"/>
      <c r="H2" s="201"/>
      <c r="I2" s="201"/>
      <c r="J2" s="201"/>
      <c r="K2" s="201"/>
      <c r="L2" s="201"/>
      <c r="M2" s="201"/>
      <c r="N2" s="201"/>
      <c r="O2" s="201"/>
      <c r="P2" s="198" t="s">
        <v>3</v>
      </c>
      <c r="Q2" s="198"/>
      <c r="R2" s="198"/>
    </row>
    <row r="3" spans="1:18" ht="16.5" customHeight="1" x14ac:dyDescent="0.25">
      <c r="B3" s="63"/>
      <c r="C3" s="63"/>
      <c r="D3" s="2"/>
      <c r="E3" s="201"/>
      <c r="F3" s="201"/>
      <c r="G3" s="201"/>
      <c r="H3" s="201"/>
      <c r="I3" s="201"/>
      <c r="J3" s="201"/>
      <c r="K3" s="201"/>
      <c r="L3" s="201"/>
      <c r="M3" s="201"/>
      <c r="N3" s="201"/>
      <c r="O3" s="201"/>
      <c r="P3" s="69"/>
    </row>
    <row r="4" spans="1:18" ht="16.5" customHeight="1" x14ac:dyDescent="0.25">
      <c r="B4" s="1"/>
      <c r="C4" s="1"/>
      <c r="E4" s="201"/>
      <c r="F4" s="201"/>
      <c r="G4" s="201"/>
      <c r="H4" s="201"/>
      <c r="I4" s="201"/>
      <c r="J4" s="201"/>
      <c r="K4" s="201"/>
      <c r="L4" s="201"/>
      <c r="M4" s="201"/>
      <c r="N4" s="201"/>
      <c r="O4" s="201"/>
      <c r="P4" s="200" t="s">
        <v>326</v>
      </c>
      <c r="Q4" s="200"/>
      <c r="R4" s="200"/>
    </row>
    <row r="5" spans="1:18" ht="16.5" customHeight="1" x14ac:dyDescent="0.25">
      <c r="B5" s="1"/>
      <c r="C5" s="1"/>
      <c r="E5" s="68"/>
      <c r="F5" s="68"/>
      <c r="G5" s="68"/>
      <c r="H5" s="68"/>
      <c r="I5" s="68"/>
      <c r="J5" s="68"/>
      <c r="K5" s="68"/>
      <c r="L5" s="68"/>
      <c r="M5" s="68"/>
      <c r="N5" s="68"/>
      <c r="O5" s="68"/>
      <c r="P5" s="68"/>
      <c r="Q5" s="2"/>
      <c r="R5" s="2"/>
    </row>
    <row r="6" spans="1:18" ht="15.75" x14ac:dyDescent="0.25">
      <c r="A6" s="220" t="s">
        <v>168</v>
      </c>
      <c r="B6" s="220"/>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1" t="s">
        <v>200</v>
      </c>
      <c r="B9" s="221"/>
      <c r="C9" s="221"/>
      <c r="D9" s="221"/>
      <c r="F9" s="163" t="s">
        <v>164</v>
      </c>
      <c r="G9" s="163"/>
      <c r="H9" s="163"/>
      <c r="J9" s="217" t="s">
        <v>165</v>
      </c>
      <c r="K9" s="217"/>
      <c r="L9" s="217"/>
      <c r="M9" s="217"/>
      <c r="N9" s="217"/>
      <c r="O9" s="217"/>
      <c r="P9" s="217"/>
      <c r="Q9" s="217"/>
      <c r="R9" s="217"/>
    </row>
    <row r="10" spans="1:18" s="26" customFormat="1" ht="14.25" customHeight="1" x14ac:dyDescent="0.2">
      <c r="A10" s="213" t="str">
        <f>"Total = "&amp;TEXT('1'!I26,"#,##0")</f>
        <v>Total = 10,715</v>
      </c>
      <c r="B10" s="213"/>
      <c r="C10" s="213"/>
      <c r="D10" s="213"/>
      <c r="E10" s="77"/>
      <c r="F10" s="213" t="str">
        <f>"n = "&amp;TEXT('1'!I25,"#,##0")</f>
        <v>n = 4,441</v>
      </c>
      <c r="G10" s="213"/>
      <c r="H10" s="77"/>
      <c r="J10" s="218" t="str">
        <f>"Among those with Medicaid coverage (n = "&amp;TEXT('6a'!I26,"#,##0")&amp;", "&amp;TEXT('6a'!I27,"##.0%")&amp;"). Percent with these conditions or visiting an Emergency Department (ED)."</f>
        <v>Among those with Medicaid coverage (n = 8,074, 81.8%). Percent with these conditions or visiting an Emergency Department (ED).</v>
      </c>
      <c r="K10" s="218"/>
      <c r="L10" s="218"/>
      <c r="M10" s="218"/>
      <c r="N10" s="218"/>
      <c r="O10" s="218"/>
      <c r="P10" s="218"/>
      <c r="Q10" s="218"/>
      <c r="R10" s="218"/>
    </row>
    <row r="11" spans="1:18" s="26" customFormat="1" ht="12.75" customHeight="1" x14ac:dyDescent="0.2">
      <c r="A11" s="62"/>
      <c r="B11" s="62"/>
      <c r="C11" s="62"/>
      <c r="D11" s="27"/>
      <c r="E11" s="27"/>
      <c r="F11" s="27"/>
      <c r="G11" s="27"/>
      <c r="H11" s="51"/>
      <c r="I11" s="51"/>
      <c r="J11" s="218"/>
      <c r="K11" s="218"/>
      <c r="L11" s="218"/>
      <c r="M11" s="218"/>
      <c r="N11" s="218"/>
      <c r="O11" s="218"/>
      <c r="P11" s="218"/>
      <c r="Q11" s="218"/>
      <c r="R11" s="218"/>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14"/>
      <c r="B16" s="214"/>
      <c r="C16" s="214"/>
      <c r="D16" s="214"/>
      <c r="E16" s="214"/>
      <c r="F16" s="214"/>
      <c r="G16" s="214"/>
      <c r="H16" s="33"/>
      <c r="I16" s="52"/>
      <c r="J16" s="33"/>
      <c r="K16" s="33"/>
      <c r="L16" s="33"/>
      <c r="M16" s="33"/>
      <c r="N16" s="49"/>
      <c r="O16" s="33"/>
      <c r="P16" s="33"/>
      <c r="Q16" s="33"/>
      <c r="R16" s="33"/>
    </row>
    <row r="17" spans="1:18" s="29" customFormat="1" ht="12.75" customHeight="1" x14ac:dyDescent="0.2">
      <c r="A17" s="215"/>
      <c r="B17" s="216"/>
      <c r="C17" s="216"/>
      <c r="D17" s="216"/>
      <c r="E17" s="216"/>
      <c r="F17" s="216"/>
      <c r="G17" s="216"/>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9" t="s">
        <v>201</v>
      </c>
      <c r="B21" s="219"/>
      <c r="C21" s="219"/>
      <c r="D21" s="219"/>
      <c r="E21" s="219"/>
      <c r="F21" s="219"/>
      <c r="G21" s="219"/>
      <c r="H21" s="219"/>
    </row>
    <row r="22" spans="1:18" s="16" customFormat="1" ht="12.75" customHeight="1" x14ac:dyDescent="0.2">
      <c r="A22" s="213"/>
      <c r="B22" s="213"/>
      <c r="C22" s="213"/>
      <c r="D22" s="213"/>
      <c r="E22" s="213"/>
      <c r="F22" s="213"/>
      <c r="G22" s="213"/>
      <c r="H22" s="213"/>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7" t="s">
        <v>167</v>
      </c>
      <c r="K25" s="217"/>
      <c r="L25" s="217"/>
      <c r="M25" s="217"/>
      <c r="N25" s="217"/>
      <c r="O25" s="217"/>
      <c r="P25" s="217"/>
      <c r="Q25" s="217"/>
      <c r="R25" s="217"/>
    </row>
    <row r="26" spans="1:18" s="16" customFormat="1" ht="12.75" customHeight="1" x14ac:dyDescent="0.2">
      <c r="A26" s="14"/>
      <c r="B26" s="14"/>
      <c r="C26" s="14"/>
      <c r="D26" s="14"/>
      <c r="E26" s="24"/>
      <c r="F26" s="24"/>
      <c r="G26" s="24"/>
      <c r="H26" s="28"/>
      <c r="I26" s="51"/>
      <c r="J26" s="218" t="str">
        <f>"Among those with Medicaid coverage (n = "&amp;TEXT('6a'!I26,"#,##0")&amp;", "&amp;TEXT('6a'!I27,"##.0%")&amp;"). Mental health conditions include depression, bipolar disorder, psychosis disorder."</f>
        <v>Among those with Medicaid coverage (n = 8,074, 81.8%). Mental health conditions include depression, bipolar disorder, psychosis disorder.</v>
      </c>
      <c r="K26" s="218"/>
      <c r="L26" s="218"/>
      <c r="M26" s="218"/>
      <c r="N26" s="218"/>
      <c r="O26" s="218"/>
      <c r="P26" s="218"/>
      <c r="Q26" s="218"/>
      <c r="R26" s="218"/>
    </row>
    <row r="27" spans="1:18" s="16" customFormat="1" ht="12.75" customHeight="1" x14ac:dyDescent="0.2">
      <c r="A27" s="14"/>
      <c r="B27" s="14"/>
      <c r="C27" s="14"/>
      <c r="D27" s="14"/>
      <c r="E27" s="24"/>
      <c r="F27" s="24"/>
      <c r="G27" s="24"/>
      <c r="H27" s="31"/>
      <c r="I27" s="28"/>
      <c r="J27" s="218"/>
      <c r="K27" s="218"/>
      <c r="L27" s="218"/>
      <c r="M27" s="218"/>
      <c r="N27" s="218"/>
      <c r="O27" s="218"/>
      <c r="P27" s="218"/>
      <c r="Q27" s="218"/>
      <c r="R27" s="218"/>
    </row>
    <row r="28" spans="1:18" s="16" customFormat="1" ht="12.75" customHeight="1" x14ac:dyDescent="0.2">
      <c r="A28" s="14"/>
      <c r="B28" s="14"/>
      <c r="C28" s="14"/>
      <c r="D28" s="14"/>
      <c r="E28" s="24"/>
      <c r="F28" s="24"/>
      <c r="G28" s="24"/>
      <c r="H28" s="52"/>
      <c r="I28" s="28"/>
      <c r="J28" s="222" t="s">
        <v>253</v>
      </c>
      <c r="K28" s="222"/>
      <c r="L28" s="222"/>
      <c r="M28" s="38"/>
      <c r="N28" s="38"/>
      <c r="O28" s="38"/>
      <c r="P28" s="225" t="s">
        <v>254</v>
      </c>
      <c r="Q28" s="225"/>
      <c r="R28" s="225"/>
    </row>
    <row r="29" spans="1:18" s="29" customFormat="1" ht="12.75" customHeight="1" x14ac:dyDescent="0.2">
      <c r="A29" s="14"/>
      <c r="B29" s="14"/>
      <c r="C29" s="14"/>
      <c r="D29" s="14"/>
      <c r="E29" s="24"/>
      <c r="F29" s="24"/>
      <c r="G29" s="24"/>
      <c r="H29" s="33"/>
      <c r="I29" s="52"/>
      <c r="J29" s="222"/>
      <c r="K29" s="222"/>
      <c r="L29" s="222"/>
      <c r="M29" s="39"/>
      <c r="N29" s="39"/>
      <c r="O29" s="39"/>
      <c r="P29" s="225"/>
      <c r="Q29" s="225"/>
      <c r="R29" s="225"/>
    </row>
    <row r="30" spans="1:18" s="16" customFormat="1" ht="12.75" customHeight="1" x14ac:dyDescent="0.2">
      <c r="A30" s="14"/>
      <c r="B30" s="14"/>
      <c r="C30" s="14"/>
      <c r="D30" s="15"/>
      <c r="E30" s="14"/>
      <c r="F30" s="14"/>
      <c r="G30" s="14"/>
      <c r="H30" s="34"/>
      <c r="I30" s="33"/>
      <c r="J30" s="223">
        <f>'7a'!I28</f>
        <v>0.37441169190000001</v>
      </c>
      <c r="K30" s="223"/>
      <c r="L30" s="38"/>
      <c r="M30" s="38"/>
      <c r="N30" s="38"/>
      <c r="O30" s="56"/>
      <c r="P30" s="223">
        <f>'7a'!I30</f>
        <v>0.17076584680000001</v>
      </c>
      <c r="Q30" s="223"/>
      <c r="R30" s="223"/>
    </row>
    <row r="31" spans="1:18" s="16" customFormat="1" ht="12.75" customHeight="1" x14ac:dyDescent="0.2">
      <c r="A31" s="14"/>
      <c r="B31" s="14"/>
      <c r="C31" s="14"/>
      <c r="D31" s="14"/>
      <c r="E31" s="14"/>
      <c r="F31" s="14"/>
      <c r="G31" s="14"/>
      <c r="H31" s="28"/>
      <c r="I31" s="34"/>
      <c r="J31" s="224" t="str">
        <f>"n = "&amp;TEXT('7a'!I27,"#,##0")</f>
        <v>n = 3,023</v>
      </c>
      <c r="K31" s="224"/>
      <c r="L31" s="39"/>
      <c r="M31" s="39"/>
      <c r="N31" s="39"/>
      <c r="O31" s="39"/>
      <c r="P31" s="224" t="str">
        <f>"n = "&amp;TEXT('7a'!I29,"#,##0")</f>
        <v>n = 854</v>
      </c>
      <c r="Q31" s="224"/>
      <c r="R31" s="22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12" t="s">
        <v>306</v>
      </c>
      <c r="B34" s="212"/>
      <c r="C34" s="212"/>
      <c r="D34" s="212"/>
      <c r="E34" s="212"/>
      <c r="F34" s="212"/>
      <c r="G34" s="212"/>
      <c r="H34" s="212"/>
      <c r="I34" s="212"/>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J28:L29"/>
    <mergeCell ref="J30:K30"/>
    <mergeCell ref="J31:K31"/>
    <mergeCell ref="P28:R29"/>
    <mergeCell ref="P30:R30"/>
    <mergeCell ref="P31:R31"/>
    <mergeCell ref="P2:R2"/>
    <mergeCell ref="P4:R4"/>
    <mergeCell ref="J25:R25"/>
    <mergeCell ref="J26:R27"/>
    <mergeCell ref="J10:R11"/>
    <mergeCell ref="J9:R9"/>
    <mergeCell ref="E2:O4"/>
    <mergeCell ref="A21:H21"/>
    <mergeCell ref="A6:B6"/>
    <mergeCell ref="A9:D9"/>
    <mergeCell ref="A34:I34"/>
    <mergeCell ref="A22:H22"/>
    <mergeCell ref="A16:G16"/>
    <mergeCell ref="A17:G17"/>
    <mergeCell ref="A10:D10"/>
    <mergeCell ref="F10:G10"/>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39</v>
      </c>
      <c r="F5" s="199"/>
      <c r="G5" s="199"/>
      <c r="H5" s="68"/>
      <c r="I5" s="68"/>
      <c r="J5" s="13"/>
      <c r="L5" s="8"/>
      <c r="M5" s="68"/>
      <c r="N5" s="68"/>
      <c r="O5" s="68"/>
      <c r="P5" s="68"/>
    </row>
    <row r="6" spans="1:16" ht="18.75" x14ac:dyDescent="0.25">
      <c r="D6" s="21"/>
      <c r="E6" s="239" t="s">
        <v>199</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8"/>
      <c r="E8" s="242" t="s">
        <v>202</v>
      </c>
      <c r="F8" s="242"/>
      <c r="G8" s="242"/>
      <c r="H8" s="242"/>
      <c r="I8" s="240" t="s">
        <v>160</v>
      </c>
      <c r="J8" s="240"/>
      <c r="K8" s="240"/>
      <c r="L8" s="240"/>
      <c r="M8" s="241" t="s">
        <v>301</v>
      </c>
      <c r="N8" s="241"/>
      <c r="O8" s="241"/>
    </row>
    <row r="9" spans="1:16" s="5" customFormat="1" ht="14.25" customHeight="1" x14ac:dyDescent="0.25">
      <c r="A9" s="20"/>
      <c r="B9" s="243" t="s">
        <v>10</v>
      </c>
      <c r="C9" s="243"/>
      <c r="D9" s="155"/>
      <c r="E9" s="4"/>
      <c r="F9" s="4"/>
      <c r="G9" s="4"/>
      <c r="H9" s="4"/>
      <c r="I9" s="240"/>
      <c r="J9" s="240"/>
      <c r="K9" s="240"/>
      <c r="L9" s="240"/>
      <c r="M9" s="241"/>
      <c r="N9" s="241"/>
      <c r="O9" s="241"/>
    </row>
    <row r="10" spans="1:16" s="5" customFormat="1" ht="14.25" customHeight="1" x14ac:dyDescent="0.25">
      <c r="A10" s="20"/>
      <c r="B10" s="243" t="s">
        <v>203</v>
      </c>
      <c r="C10" s="243"/>
      <c r="D10" s="106"/>
      <c r="E10" s="7"/>
      <c r="F10" s="7"/>
      <c r="G10" s="7"/>
      <c r="H10" s="7"/>
      <c r="I10" s="7"/>
      <c r="J10" s="7"/>
      <c r="K10" s="7"/>
      <c r="L10" s="7"/>
      <c r="M10" s="7"/>
      <c r="N10" s="7"/>
      <c r="O10" s="7"/>
    </row>
    <row r="11" spans="1:16" s="5" customFormat="1" ht="14.25" customHeight="1" x14ac:dyDescent="0.25">
      <c r="A11" s="20"/>
      <c r="B11" s="244" t="s">
        <v>150</v>
      </c>
      <c r="C11" s="244"/>
      <c r="D11" s="153"/>
      <c r="E11" s="8"/>
      <c r="F11" s="8"/>
      <c r="G11" s="8"/>
      <c r="H11" s="4"/>
      <c r="I11" s="4"/>
      <c r="J11" s="4"/>
      <c r="K11" s="4"/>
      <c r="L11" s="4"/>
      <c r="M11" s="4"/>
      <c r="N11" s="4"/>
      <c r="O11" s="4"/>
    </row>
    <row r="12" spans="1:16" s="9" customFormat="1" ht="14.25" customHeight="1" x14ac:dyDescent="0.2">
      <c r="A12" s="20"/>
      <c r="B12" s="244" t="s">
        <v>151</v>
      </c>
      <c r="C12" s="244"/>
      <c r="D12" s="153"/>
      <c r="E12" s="8"/>
      <c r="F12" s="8"/>
      <c r="G12" s="8"/>
    </row>
    <row r="13" spans="1:16" s="9" customFormat="1" ht="14.25" customHeight="1" x14ac:dyDescent="0.2">
      <c r="A13" s="20"/>
      <c r="B13" s="244" t="s">
        <v>152</v>
      </c>
      <c r="C13" s="244"/>
      <c r="D13" s="153"/>
      <c r="E13" s="8"/>
      <c r="F13" s="8"/>
      <c r="G13" s="8"/>
      <c r="H13" s="11"/>
      <c r="I13" s="11"/>
      <c r="J13" s="11"/>
      <c r="K13" s="11"/>
      <c r="L13" s="11"/>
      <c r="M13" s="11"/>
      <c r="N13" s="11"/>
      <c r="O13" s="11"/>
    </row>
    <row r="14" spans="1:16" s="9" customFormat="1" ht="14.25" customHeight="1" x14ac:dyDescent="0.2">
      <c r="A14" s="20"/>
      <c r="B14" s="244" t="s">
        <v>146</v>
      </c>
      <c r="C14" s="244"/>
      <c r="D14" s="244"/>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46" t="s">
        <v>215</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154" t="s">
        <v>1</v>
      </c>
      <c r="B21" s="154"/>
      <c r="C21" s="154"/>
      <c r="E21" s="8"/>
      <c r="F21" s="8"/>
      <c r="G21" s="8"/>
    </row>
    <row r="22" spans="1:15" s="9" customFormat="1" ht="14.25" customHeight="1" x14ac:dyDescent="0.2">
      <c r="A22" s="246" t="s">
        <v>19</v>
      </c>
      <c r="B22" s="246"/>
      <c r="C22" s="246"/>
      <c r="E22" s="8"/>
      <c r="F22" s="8"/>
      <c r="G22" s="8"/>
      <c r="H22" s="11"/>
      <c r="I22" s="11"/>
      <c r="J22" s="11"/>
      <c r="K22" s="11"/>
      <c r="L22" s="11"/>
      <c r="M22" s="11"/>
      <c r="N22" s="11"/>
      <c r="O22" s="11"/>
    </row>
    <row r="23" spans="1:15" s="9" customFormat="1" ht="13.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12</v>
      </c>
      <c r="B25" s="233"/>
      <c r="C25" s="233"/>
      <c r="D25" s="233"/>
      <c r="E25" s="234"/>
      <c r="F25" s="100">
        <v>4626</v>
      </c>
      <c r="G25" s="100">
        <v>4993</v>
      </c>
      <c r="H25" s="100">
        <v>4762</v>
      </c>
      <c r="I25" s="100">
        <v>4441</v>
      </c>
      <c r="J25" s="84"/>
      <c r="K25" s="100"/>
      <c r="L25" s="100"/>
      <c r="M25" s="100"/>
      <c r="N25" s="100"/>
      <c r="O25" s="84"/>
    </row>
    <row r="26" spans="1:15" s="9" customFormat="1" ht="15" customHeight="1" x14ac:dyDescent="0.2">
      <c r="A26" s="232" t="s">
        <v>204</v>
      </c>
      <c r="B26" s="233"/>
      <c r="C26" s="233"/>
      <c r="D26" s="233"/>
      <c r="E26" s="234"/>
      <c r="F26" s="100">
        <v>11542</v>
      </c>
      <c r="G26" s="100">
        <v>12434</v>
      </c>
      <c r="H26" s="100">
        <v>11487</v>
      </c>
      <c r="I26" s="100">
        <v>10715</v>
      </c>
      <c r="J26" s="84"/>
      <c r="K26" s="100"/>
      <c r="L26" s="100"/>
      <c r="M26" s="100"/>
      <c r="N26" s="100"/>
      <c r="O26" s="84"/>
    </row>
    <row r="27" spans="1:15" s="5" customFormat="1" ht="15" customHeight="1" x14ac:dyDescent="0.25">
      <c r="A27" s="232" t="s">
        <v>13</v>
      </c>
      <c r="B27" s="233"/>
      <c r="C27" s="233"/>
      <c r="D27" s="233"/>
      <c r="E27" s="234"/>
      <c r="F27" s="100">
        <v>1591</v>
      </c>
      <c r="G27" s="100">
        <v>1535</v>
      </c>
      <c r="H27" s="100">
        <v>1480</v>
      </c>
      <c r="I27" s="100">
        <v>1465</v>
      </c>
      <c r="J27" s="59"/>
      <c r="K27" s="100"/>
      <c r="L27" s="100"/>
      <c r="M27" s="100"/>
      <c r="N27" s="100"/>
      <c r="O27" s="59"/>
    </row>
    <row r="28" spans="1:15" s="9" customFormat="1" ht="15" customHeight="1" x14ac:dyDescent="0.2">
      <c r="A28" s="232" t="s">
        <v>14</v>
      </c>
      <c r="B28" s="233"/>
      <c r="C28" s="233"/>
      <c r="D28" s="233"/>
      <c r="E28" s="234"/>
      <c r="F28" s="118">
        <v>0.34392563770000001</v>
      </c>
      <c r="G28" s="118">
        <v>0.30743040259999999</v>
      </c>
      <c r="H28" s="118">
        <v>0.31079378410000003</v>
      </c>
      <c r="I28" s="118">
        <v>0.32988065750000001</v>
      </c>
      <c r="J28" s="119"/>
      <c r="K28" s="118"/>
      <c r="L28" s="118"/>
      <c r="M28" s="118"/>
      <c r="N28" s="118"/>
      <c r="O28" s="119"/>
    </row>
    <row r="29" spans="1:15" s="9" customFormat="1" ht="15" customHeight="1" x14ac:dyDescent="0.2">
      <c r="A29" s="232" t="s">
        <v>17</v>
      </c>
      <c r="B29" s="233"/>
      <c r="C29" s="233"/>
      <c r="D29" s="233"/>
      <c r="E29" s="234"/>
      <c r="F29" s="100">
        <v>2337</v>
      </c>
      <c r="G29" s="100">
        <v>2390</v>
      </c>
      <c r="H29" s="100">
        <v>2195</v>
      </c>
      <c r="I29" s="100">
        <v>2111</v>
      </c>
      <c r="J29" s="59"/>
      <c r="K29" s="100"/>
      <c r="L29" s="100"/>
      <c r="M29" s="100"/>
      <c r="N29" s="100"/>
      <c r="O29" s="59"/>
    </row>
    <row r="30" spans="1:15" s="9" customFormat="1" ht="15" customHeight="1" x14ac:dyDescent="0.2">
      <c r="A30" s="232" t="s">
        <v>18</v>
      </c>
      <c r="B30" s="233"/>
      <c r="C30" s="233"/>
      <c r="D30" s="233"/>
      <c r="E30" s="234"/>
      <c r="F30" s="118">
        <v>0.5051880674</v>
      </c>
      <c r="G30" s="118">
        <v>0.47867013819999998</v>
      </c>
      <c r="H30" s="118">
        <v>0.46094078119999998</v>
      </c>
      <c r="I30" s="118">
        <v>0.47534339110000001</v>
      </c>
      <c r="J30" s="117"/>
      <c r="K30" s="118"/>
      <c r="L30" s="118"/>
      <c r="M30" s="118"/>
      <c r="N30" s="118"/>
      <c r="O30" s="117"/>
    </row>
    <row r="31" spans="1:15" s="9" customFormat="1" ht="15" customHeight="1" x14ac:dyDescent="0.2">
      <c r="A31" s="232" t="s">
        <v>15</v>
      </c>
      <c r="B31" s="233"/>
      <c r="C31" s="233"/>
      <c r="D31" s="233"/>
      <c r="E31" s="234"/>
      <c r="F31" s="100">
        <v>531</v>
      </c>
      <c r="G31" s="100">
        <v>564</v>
      </c>
      <c r="H31" s="100">
        <v>532</v>
      </c>
      <c r="I31" s="100">
        <v>467</v>
      </c>
      <c r="J31" s="60"/>
      <c r="K31" s="100"/>
      <c r="L31" s="100"/>
      <c r="M31" s="100"/>
      <c r="N31" s="100"/>
      <c r="O31" s="60"/>
    </row>
    <row r="32" spans="1:15" s="9" customFormat="1" ht="15" customHeight="1" x14ac:dyDescent="0.2">
      <c r="A32" s="232" t="s">
        <v>16</v>
      </c>
      <c r="B32" s="233"/>
      <c r="C32" s="233"/>
      <c r="D32" s="233"/>
      <c r="E32" s="234"/>
      <c r="F32" s="118">
        <v>0.11478599220000001</v>
      </c>
      <c r="G32" s="118">
        <v>0.1129581414</v>
      </c>
      <c r="H32" s="118">
        <v>0.1117177656</v>
      </c>
      <c r="I32" s="118">
        <v>0.1051564963</v>
      </c>
      <c r="J32" s="117"/>
      <c r="K32" s="118"/>
      <c r="L32" s="118"/>
      <c r="M32" s="118"/>
      <c r="N32" s="118"/>
      <c r="O32" s="117"/>
    </row>
    <row r="33" spans="1:15" s="9" customFormat="1" ht="15" customHeight="1" x14ac:dyDescent="0.2">
      <c r="A33" s="232" t="s">
        <v>300</v>
      </c>
      <c r="B33" s="233"/>
      <c r="C33" s="233"/>
      <c r="D33" s="233"/>
      <c r="E33" s="234"/>
      <c r="F33" s="100">
        <v>284</v>
      </c>
      <c r="G33" s="100">
        <v>292</v>
      </c>
      <c r="H33" s="100">
        <v>269</v>
      </c>
      <c r="I33" s="100">
        <v>231</v>
      </c>
      <c r="J33" s="60"/>
      <c r="K33" s="100"/>
      <c r="L33" s="100"/>
      <c r="M33" s="100"/>
      <c r="N33" s="100"/>
      <c r="O33" s="60"/>
    </row>
    <row r="34" spans="1:15" s="9" customFormat="1" ht="15" customHeight="1" x14ac:dyDescent="0.2">
      <c r="A34" s="232" t="s">
        <v>154</v>
      </c>
      <c r="B34" s="233"/>
      <c r="C34" s="233"/>
      <c r="D34" s="233"/>
      <c r="E34" s="234"/>
      <c r="F34" s="118">
        <v>2.4605787600000002E-2</v>
      </c>
      <c r="G34" s="118">
        <v>2.34839955E-2</v>
      </c>
      <c r="H34" s="118">
        <v>2.3417776599999999E-2</v>
      </c>
      <c r="I34" s="118">
        <v>2.15585628E-2</v>
      </c>
      <c r="J34" s="117"/>
      <c r="K34" s="118"/>
      <c r="L34" s="118"/>
      <c r="M34" s="118"/>
      <c r="N34" s="118"/>
      <c r="O34" s="117"/>
    </row>
    <row r="35" spans="1:15" s="10" customFormat="1" ht="15" customHeight="1" x14ac:dyDescent="0.2">
      <c r="A35" s="235"/>
      <c r="B35" s="236"/>
      <c r="C35" s="236"/>
      <c r="D35" s="236"/>
      <c r="E35" s="237"/>
      <c r="F35" s="124">
        <v>0.4948119326</v>
      </c>
      <c r="G35" s="124">
        <v>0.52132986179999996</v>
      </c>
      <c r="H35" s="124">
        <v>0.53905921879999996</v>
      </c>
      <c r="I35" s="124">
        <v>0.52465660889999999</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26"/>
      <c r="B36" s="227"/>
      <c r="C36" s="227"/>
      <c r="D36" s="227"/>
      <c r="E36" s="228"/>
      <c r="F36" s="124">
        <v>0.65607436230000005</v>
      </c>
      <c r="G36" s="124">
        <v>0.69256959740000001</v>
      </c>
      <c r="H36" s="124">
        <v>0.68920621589999997</v>
      </c>
      <c r="I36" s="124">
        <v>0.67011934250000005</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26"/>
      <c r="B37" s="227"/>
      <c r="C37" s="227"/>
      <c r="D37" s="227"/>
      <c r="E37" s="228"/>
      <c r="F37" s="124">
        <v>0.88521400780000004</v>
      </c>
      <c r="G37" s="124">
        <v>0.88704185859999996</v>
      </c>
      <c r="H37" s="124">
        <v>0.88828223439999998</v>
      </c>
      <c r="I37" s="124">
        <v>0.89484350369999999</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B12:C12"/>
    <mergeCell ref="B13:C13"/>
    <mergeCell ref="E23:G23"/>
    <mergeCell ref="B10:C10"/>
    <mergeCell ref="B11:C11"/>
    <mergeCell ref="A22:C22"/>
    <mergeCell ref="B14:D14"/>
    <mergeCell ref="A17:D20"/>
    <mergeCell ref="N2:O2"/>
    <mergeCell ref="E5:G5"/>
    <mergeCell ref="E2:M4"/>
    <mergeCell ref="N4:O4"/>
    <mergeCell ref="A8:C8"/>
    <mergeCell ref="E6:O6"/>
    <mergeCell ref="I8:L9"/>
    <mergeCell ref="M8:O9"/>
    <mergeCell ref="E8:H8"/>
    <mergeCell ref="B9:C9"/>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B20" sqref="B20"/>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40</v>
      </c>
      <c r="F5" s="199"/>
      <c r="G5" s="199"/>
      <c r="H5" s="68"/>
      <c r="I5" s="68"/>
      <c r="J5" s="13"/>
      <c r="L5" s="8"/>
      <c r="M5" s="68"/>
      <c r="N5" s="68"/>
      <c r="O5" s="68"/>
      <c r="P5" s="68"/>
    </row>
    <row r="6" spans="1:16" ht="18.75" x14ac:dyDescent="0.25">
      <c r="D6" s="21"/>
      <c r="E6" s="239" t="s">
        <v>198</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48" t="s">
        <v>155</v>
      </c>
      <c r="F8" s="248"/>
      <c r="G8" s="248"/>
      <c r="H8" s="75"/>
      <c r="J8" s="75"/>
      <c r="K8" s="75" t="s">
        <v>159</v>
      </c>
      <c r="L8" s="75"/>
      <c r="M8" s="76"/>
      <c r="N8" s="75"/>
      <c r="O8" s="75"/>
    </row>
    <row r="9" spans="1:16" s="78" customFormat="1" ht="14.25" customHeight="1" x14ac:dyDescent="0.25">
      <c r="A9" s="20"/>
      <c r="B9" s="247" t="s">
        <v>10</v>
      </c>
      <c r="C9" s="247"/>
      <c r="D9" s="4"/>
      <c r="E9" s="4"/>
      <c r="F9" s="4"/>
      <c r="G9" s="4"/>
      <c r="H9" s="4"/>
      <c r="I9" s="4"/>
      <c r="J9" s="4"/>
      <c r="K9" s="4"/>
      <c r="L9" s="4"/>
      <c r="M9" s="4"/>
      <c r="N9" s="4"/>
      <c r="O9" s="4"/>
    </row>
    <row r="10" spans="1:16" s="78" customFormat="1" ht="14.25" customHeight="1" x14ac:dyDescent="0.2">
      <c r="A10" s="20"/>
      <c r="B10" s="247" t="s">
        <v>203</v>
      </c>
      <c r="C10" s="247"/>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46" t="s">
        <v>240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8"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5" s="9" customFormat="1" ht="14.25" customHeight="1" x14ac:dyDescent="0.2">
      <c r="A17" s="246"/>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13.5" customHeight="1" x14ac:dyDescent="0.2">
      <c r="A23" s="164"/>
      <c r="B23" s="164"/>
      <c r="C23" s="164"/>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32" t="s">
        <v>163</v>
      </c>
      <c r="B25" s="233"/>
      <c r="C25" s="233"/>
      <c r="D25" s="233"/>
      <c r="E25" s="234"/>
      <c r="F25" s="84">
        <v>966</v>
      </c>
      <c r="G25" s="84">
        <v>983</v>
      </c>
      <c r="H25" s="84">
        <v>808</v>
      </c>
      <c r="I25" s="84">
        <v>617</v>
      </c>
      <c r="J25" s="84"/>
      <c r="K25" s="84"/>
      <c r="L25" s="84"/>
      <c r="M25" s="84"/>
      <c r="N25" s="84"/>
      <c r="O25" s="84"/>
    </row>
    <row r="26" spans="1:15" s="9" customFormat="1" ht="15" customHeight="1" x14ac:dyDescent="0.2">
      <c r="A26" s="232" t="s">
        <v>205</v>
      </c>
      <c r="B26" s="233"/>
      <c r="C26" s="233"/>
      <c r="D26" s="233"/>
      <c r="E26" s="234"/>
      <c r="F26" s="84">
        <v>1986</v>
      </c>
      <c r="G26" s="84">
        <v>2082</v>
      </c>
      <c r="H26" s="84">
        <v>1713</v>
      </c>
      <c r="I26" s="84">
        <v>1504</v>
      </c>
      <c r="J26" s="84"/>
      <c r="K26" s="84"/>
      <c r="L26" s="84"/>
      <c r="M26" s="84"/>
      <c r="N26" s="84"/>
      <c r="O26" s="84"/>
    </row>
    <row r="27" spans="1:15" s="78" customFormat="1" ht="15" customHeight="1" x14ac:dyDescent="0.25">
      <c r="A27" s="232" t="s">
        <v>216</v>
      </c>
      <c r="B27" s="233"/>
      <c r="C27" s="233"/>
      <c r="D27" s="233"/>
      <c r="E27" s="234"/>
      <c r="F27" s="84">
        <v>3579</v>
      </c>
      <c r="G27" s="84">
        <v>3801</v>
      </c>
      <c r="H27" s="84">
        <v>3763</v>
      </c>
      <c r="I27" s="84">
        <v>2831</v>
      </c>
      <c r="J27" s="59"/>
      <c r="K27" s="59"/>
      <c r="L27" s="59"/>
      <c r="M27" s="59"/>
      <c r="N27" s="59"/>
      <c r="O27" s="59"/>
    </row>
    <row r="28" spans="1:15" s="9" customFormat="1" ht="15" customHeight="1" x14ac:dyDescent="0.2">
      <c r="A28" s="232" t="s">
        <v>217</v>
      </c>
      <c r="B28" s="233"/>
      <c r="C28" s="233"/>
      <c r="D28" s="233"/>
      <c r="E28" s="234"/>
      <c r="F28" s="84">
        <v>9321</v>
      </c>
      <c r="G28" s="84">
        <v>9780</v>
      </c>
      <c r="H28" s="84">
        <v>9275</v>
      </c>
      <c r="I28" s="84">
        <v>7082</v>
      </c>
      <c r="J28" s="58"/>
      <c r="K28" s="58"/>
      <c r="L28" s="58"/>
      <c r="M28" s="58"/>
      <c r="N28" s="58"/>
      <c r="O28" s="58"/>
    </row>
    <row r="29" spans="1:15" s="9" customFormat="1" ht="15" customHeight="1" x14ac:dyDescent="0.2">
      <c r="A29" s="232" t="s">
        <v>218</v>
      </c>
      <c r="B29" s="233"/>
      <c r="C29" s="233"/>
      <c r="D29" s="233"/>
      <c r="E29" s="234"/>
      <c r="F29" s="84">
        <v>88</v>
      </c>
      <c r="G29" s="84">
        <v>228</v>
      </c>
      <c r="H29" s="84">
        <v>200</v>
      </c>
      <c r="I29" s="84">
        <v>996</v>
      </c>
      <c r="J29" s="59"/>
      <c r="K29" s="59"/>
      <c r="L29" s="59"/>
      <c r="M29" s="59"/>
      <c r="N29" s="59"/>
      <c r="O29" s="59"/>
    </row>
    <row r="30" spans="1:15" s="9" customFormat="1" ht="15" customHeight="1" x14ac:dyDescent="0.2">
      <c r="A30" s="232" t="s">
        <v>219</v>
      </c>
      <c r="B30" s="233"/>
      <c r="C30" s="233"/>
      <c r="D30" s="233"/>
      <c r="E30" s="234"/>
      <c r="F30" s="84">
        <v>251</v>
      </c>
      <c r="G30" s="84">
        <v>603</v>
      </c>
      <c r="H30" s="84">
        <v>517</v>
      </c>
      <c r="I30" s="84">
        <v>2141</v>
      </c>
      <c r="J30" s="60"/>
      <c r="K30" s="60"/>
      <c r="L30" s="60"/>
      <c r="M30" s="60"/>
      <c r="N30" s="60"/>
      <c r="O30" s="60"/>
    </row>
    <row r="31" spans="1:15" s="10" customFormat="1" ht="15" customHeight="1" x14ac:dyDescent="0.2">
      <c r="A31" s="249"/>
      <c r="B31" s="250"/>
      <c r="C31" s="250"/>
      <c r="D31" s="250"/>
      <c r="E31" s="251"/>
      <c r="F31" s="80"/>
      <c r="G31" s="80"/>
      <c r="H31" s="80"/>
      <c r="I31" s="80"/>
      <c r="J31" s="80"/>
      <c r="K31" s="80"/>
      <c r="L31" s="80"/>
      <c r="M31" s="80"/>
      <c r="N31" s="80"/>
      <c r="O31" s="80"/>
    </row>
    <row r="32" spans="1:15" s="10" customFormat="1" ht="15" customHeight="1" x14ac:dyDescent="0.2">
      <c r="A32" s="249"/>
      <c r="B32" s="250"/>
      <c r="C32" s="250"/>
      <c r="D32" s="250"/>
      <c r="E32" s="251"/>
      <c r="F32" s="80"/>
      <c r="G32" s="80"/>
      <c r="H32" s="80"/>
      <c r="I32" s="80"/>
      <c r="J32" s="80"/>
      <c r="K32" s="80"/>
      <c r="L32" s="80"/>
      <c r="M32" s="80"/>
      <c r="N32" s="80"/>
      <c r="O32" s="80"/>
    </row>
    <row r="33" spans="1:15" s="10" customFormat="1" ht="15" customHeight="1" x14ac:dyDescent="0.2">
      <c r="A33" s="249"/>
      <c r="B33" s="250"/>
      <c r="C33" s="250"/>
      <c r="D33" s="250"/>
      <c r="E33" s="251"/>
      <c r="F33" s="80"/>
      <c r="G33" s="80"/>
      <c r="H33" s="80"/>
      <c r="I33" s="80"/>
      <c r="J33" s="80"/>
      <c r="K33" s="80"/>
      <c r="L33" s="80"/>
      <c r="M33" s="80"/>
      <c r="N33" s="80"/>
      <c r="O33" s="80"/>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0" customFormat="1" ht="15" customHeight="1" x14ac:dyDescent="0.2">
      <c r="A37" s="226"/>
      <c r="B37" s="227"/>
      <c r="C37" s="227"/>
      <c r="D37" s="227"/>
      <c r="E37" s="228"/>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0:E30"/>
    <mergeCell ref="A36:E36"/>
    <mergeCell ref="A37:E37"/>
    <mergeCell ref="A31:E31"/>
    <mergeCell ref="A32:E32"/>
    <mergeCell ref="A33:E33"/>
    <mergeCell ref="A34:E34"/>
    <mergeCell ref="A35:E35"/>
    <mergeCell ref="A29:E29"/>
    <mergeCell ref="A21:C21"/>
    <mergeCell ref="E23:G23"/>
    <mergeCell ref="A24:E24"/>
    <mergeCell ref="A25:E25"/>
    <mergeCell ref="A26:E26"/>
    <mergeCell ref="A27:E27"/>
    <mergeCell ref="A28:E28"/>
    <mergeCell ref="A22:D22"/>
    <mergeCell ref="N2:O2"/>
    <mergeCell ref="N4:O4"/>
    <mergeCell ref="E5:G5"/>
    <mergeCell ref="E8:G8"/>
    <mergeCell ref="E6:O6"/>
    <mergeCell ref="A8:C8"/>
    <mergeCell ref="B9:C9"/>
    <mergeCell ref="B10:C10"/>
    <mergeCell ref="A13:D19"/>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1" t="s">
        <v>333</v>
      </c>
      <c r="F2" s="201"/>
      <c r="G2" s="201"/>
      <c r="H2" s="201"/>
      <c r="I2" s="201"/>
      <c r="J2" s="201"/>
      <c r="K2" s="201"/>
      <c r="L2" s="201"/>
      <c r="M2" s="201"/>
      <c r="N2" s="198" t="s">
        <v>3</v>
      </c>
      <c r="O2" s="198"/>
      <c r="P2" s="69"/>
    </row>
    <row r="3" spans="1:19" ht="16.5" customHeight="1" x14ac:dyDescent="0.25">
      <c r="B3" s="63"/>
      <c r="C3" s="63"/>
      <c r="D3" s="2"/>
      <c r="E3" s="201"/>
      <c r="F3" s="201"/>
      <c r="G3" s="201"/>
      <c r="H3" s="201"/>
      <c r="I3" s="201"/>
      <c r="J3" s="201"/>
      <c r="K3" s="201"/>
      <c r="L3" s="201"/>
      <c r="M3" s="201"/>
      <c r="N3" s="69"/>
      <c r="O3" s="69"/>
      <c r="P3" s="69"/>
    </row>
    <row r="4" spans="1:19" ht="16.5" customHeight="1" x14ac:dyDescent="0.25">
      <c r="B4" s="1"/>
      <c r="C4" s="1"/>
      <c r="E4" s="201"/>
      <c r="F4" s="201"/>
      <c r="G4" s="201"/>
      <c r="H4" s="201"/>
      <c r="I4" s="201"/>
      <c r="J4" s="201"/>
      <c r="K4" s="201"/>
      <c r="L4" s="201"/>
      <c r="M4" s="201"/>
      <c r="N4" s="200" t="s">
        <v>326</v>
      </c>
      <c r="O4" s="200"/>
      <c r="P4" s="69"/>
    </row>
    <row r="5" spans="1:19" ht="16.5" customHeight="1" x14ac:dyDescent="0.25">
      <c r="B5" s="1"/>
      <c r="C5" s="1"/>
      <c r="E5" s="199" t="s">
        <v>41</v>
      </c>
      <c r="F5" s="199"/>
      <c r="G5" s="199"/>
      <c r="H5" s="68"/>
      <c r="I5" s="68"/>
      <c r="J5" s="13"/>
      <c r="L5" s="8"/>
      <c r="M5" s="68"/>
      <c r="N5" s="68"/>
      <c r="O5" s="68"/>
      <c r="P5" s="68"/>
    </row>
    <row r="6" spans="1:19" ht="18.75" x14ac:dyDescent="0.25">
      <c r="D6" s="21"/>
      <c r="E6" s="239" t="s">
        <v>20</v>
      </c>
      <c r="F6" s="239"/>
      <c r="G6" s="239"/>
      <c r="H6" s="239"/>
      <c r="I6" s="239"/>
      <c r="J6" s="239"/>
      <c r="K6" s="239"/>
      <c r="L6" s="239"/>
      <c r="M6" s="239"/>
      <c r="N6" s="239"/>
      <c r="O6" s="239"/>
      <c r="P6" s="21"/>
    </row>
    <row r="7" spans="1:19" s="3" customFormat="1" ht="9" customHeight="1" x14ac:dyDescent="0.2">
      <c r="D7" s="74"/>
    </row>
    <row r="8" spans="1:19" s="3" customFormat="1" ht="13.5" customHeight="1" x14ac:dyDescent="0.2">
      <c r="A8" s="238" t="s">
        <v>239</v>
      </c>
      <c r="B8" s="238"/>
      <c r="C8" s="238"/>
      <c r="D8" s="74"/>
      <c r="E8" s="252" t="s">
        <v>42</v>
      </c>
      <c r="F8" s="252"/>
      <c r="G8" s="252"/>
      <c r="H8" s="252"/>
      <c r="I8" s="252"/>
      <c r="J8" s="252"/>
      <c r="K8" s="75"/>
      <c r="L8" s="75"/>
      <c r="M8" s="76"/>
      <c r="N8" s="75"/>
      <c r="O8" s="75"/>
    </row>
    <row r="9" spans="1:19" s="78" customFormat="1" ht="14.25" customHeight="1" x14ac:dyDescent="0.25">
      <c r="A9" s="20"/>
      <c r="B9" s="247" t="s">
        <v>33</v>
      </c>
      <c r="C9" s="247"/>
      <c r="D9" s="4"/>
      <c r="E9" s="4"/>
      <c r="F9" s="4"/>
      <c r="G9" s="4"/>
      <c r="H9" s="4"/>
      <c r="I9" s="4"/>
      <c r="J9" s="4"/>
      <c r="K9" s="4"/>
      <c r="L9" s="4"/>
      <c r="M9" s="4"/>
      <c r="N9" s="4"/>
      <c r="O9" s="4"/>
    </row>
    <row r="10" spans="1:19" s="78" customFormat="1" ht="14.25" customHeight="1" x14ac:dyDescent="0.2">
      <c r="A10" s="20"/>
      <c r="B10" s="247" t="s">
        <v>34</v>
      </c>
      <c r="C10" s="247"/>
      <c r="D10" s="6"/>
      <c r="E10" s="7"/>
      <c r="F10" s="7"/>
      <c r="G10" s="7"/>
      <c r="H10" s="7"/>
      <c r="I10" s="7"/>
      <c r="J10" s="7"/>
      <c r="K10" s="7"/>
      <c r="L10" s="7"/>
      <c r="M10" s="7"/>
      <c r="N10" s="7"/>
      <c r="O10" s="7"/>
    </row>
    <row r="11" spans="1:19" s="78" customFormat="1" ht="14.25" customHeight="1" x14ac:dyDescent="0.25">
      <c r="A11" s="20"/>
      <c r="B11" s="247" t="s">
        <v>35</v>
      </c>
      <c r="C11" s="247"/>
      <c r="D11" s="8"/>
      <c r="E11" s="8"/>
      <c r="F11" s="8"/>
      <c r="G11" s="8"/>
      <c r="H11" s="4"/>
      <c r="I11" s="4"/>
      <c r="J11" s="4"/>
      <c r="K11" s="4"/>
      <c r="L11" s="4"/>
      <c r="M11" s="4"/>
      <c r="N11" s="4"/>
      <c r="O11" s="4"/>
    </row>
    <row r="12" spans="1:19" s="9" customFormat="1" ht="14.25" customHeight="1" x14ac:dyDescent="0.2">
      <c r="A12" s="20"/>
      <c r="B12" s="247" t="s">
        <v>36</v>
      </c>
      <c r="C12" s="247"/>
      <c r="D12" s="8"/>
      <c r="E12" s="8"/>
      <c r="F12" s="8"/>
      <c r="G12" s="8"/>
    </row>
    <row r="13" spans="1:19" s="9" customFormat="1" ht="12.75" customHeight="1" x14ac:dyDescent="0.2">
      <c r="A13" s="20"/>
      <c r="B13" s="247" t="s">
        <v>37</v>
      </c>
      <c r="C13" s="247"/>
      <c r="D13" s="8"/>
      <c r="E13" s="8"/>
      <c r="F13" s="8"/>
      <c r="G13" s="8"/>
      <c r="H13" s="11"/>
      <c r="I13" s="11"/>
      <c r="J13" s="11"/>
      <c r="K13" s="11"/>
      <c r="L13" s="11"/>
      <c r="M13" s="11"/>
      <c r="N13" s="11"/>
      <c r="O13" s="11"/>
    </row>
    <row r="14" spans="1:19" s="9" customFormat="1" ht="14.25" customHeight="1" x14ac:dyDescent="0.2">
      <c r="A14" s="20"/>
      <c r="B14" s="247" t="s">
        <v>38</v>
      </c>
      <c r="C14" s="247"/>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8" t="s">
        <v>0</v>
      </c>
      <c r="B16" s="238"/>
      <c r="C16" s="238"/>
      <c r="D16" s="8"/>
      <c r="E16" s="8"/>
      <c r="F16" s="8"/>
      <c r="G16" s="8"/>
      <c r="H16" s="4"/>
      <c r="I16" s="4"/>
      <c r="J16" s="4"/>
      <c r="K16" s="4"/>
      <c r="L16" s="4"/>
      <c r="M16" s="4"/>
      <c r="N16" s="4"/>
      <c r="O16" s="4"/>
      <c r="Q16" s="20"/>
      <c r="R16" s="20"/>
      <c r="S16" s="20"/>
    </row>
    <row r="17" spans="1:15" s="9" customFormat="1" ht="14.25" customHeight="1" x14ac:dyDescent="0.2">
      <c r="A17" s="246" t="s">
        <v>271</v>
      </c>
      <c r="B17" s="246"/>
      <c r="C17" s="246"/>
      <c r="D17" s="246"/>
      <c r="E17" s="8"/>
      <c r="F17" s="8"/>
      <c r="G17" s="8"/>
    </row>
    <row r="18" spans="1:15" s="9" customFormat="1" ht="14.25" customHeight="1" x14ac:dyDescent="0.2">
      <c r="A18" s="246"/>
      <c r="B18" s="246"/>
      <c r="C18" s="246"/>
      <c r="D18" s="246"/>
      <c r="E18" s="6"/>
      <c r="F18" s="6"/>
      <c r="G18" s="8"/>
    </row>
    <row r="19" spans="1:15" s="9" customFormat="1" ht="14.25" customHeight="1" x14ac:dyDescent="0.2">
      <c r="A19" s="246"/>
      <c r="B19" s="246"/>
      <c r="C19" s="246"/>
      <c r="D19" s="246"/>
      <c r="E19" s="8"/>
      <c r="F19" s="8"/>
      <c r="G19" s="8"/>
    </row>
    <row r="20" spans="1:15" s="9" customFormat="1" ht="14.25" customHeight="1" x14ac:dyDescent="0.2">
      <c r="A20" s="246"/>
      <c r="B20" s="246"/>
      <c r="C20" s="246"/>
      <c r="D20" s="246"/>
      <c r="E20" s="8"/>
      <c r="F20" s="8"/>
      <c r="G20" s="8"/>
    </row>
    <row r="21" spans="1:15" s="9" customFormat="1" ht="14.25" customHeight="1" x14ac:dyDescent="0.2">
      <c r="A21" s="238" t="s">
        <v>1</v>
      </c>
      <c r="B21" s="238"/>
      <c r="C21" s="238"/>
      <c r="D21" s="8"/>
      <c r="E21" s="8"/>
      <c r="F21" s="8"/>
      <c r="G21" s="8"/>
    </row>
    <row r="22" spans="1:15" s="9" customFormat="1" ht="14.25" customHeight="1" x14ac:dyDescent="0.2">
      <c r="A22" s="246" t="s">
        <v>19</v>
      </c>
      <c r="B22" s="246"/>
      <c r="C22" s="246"/>
      <c r="D22" s="246"/>
      <c r="E22" s="8"/>
      <c r="F22" s="8"/>
      <c r="G22" s="8"/>
      <c r="H22" s="11"/>
      <c r="I22" s="11"/>
      <c r="J22" s="11"/>
      <c r="K22" s="11"/>
      <c r="L22" s="11"/>
      <c r="M22" s="11"/>
      <c r="N22" s="11"/>
      <c r="O22" s="11"/>
    </row>
    <row r="23" spans="1:15" s="9" customFormat="1" ht="9.75" customHeight="1" x14ac:dyDescent="0.2">
      <c r="A23" s="20"/>
      <c r="B23" s="20"/>
      <c r="C23" s="20"/>
      <c r="D23" s="14"/>
      <c r="E23" s="245"/>
      <c r="F23" s="245"/>
      <c r="G23" s="245"/>
      <c r="H23" s="38"/>
      <c r="I23" s="38"/>
      <c r="J23" s="38"/>
      <c r="K23" s="38"/>
      <c r="L23" s="38"/>
      <c r="M23" s="38"/>
      <c r="N23" s="38"/>
      <c r="O23" s="38"/>
    </row>
    <row r="24" spans="1:15"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32" t="s">
        <v>206</v>
      </c>
      <c r="B25" s="233"/>
      <c r="C25" s="233"/>
      <c r="D25" s="233"/>
      <c r="E25" s="234"/>
      <c r="F25" s="84">
        <v>11542</v>
      </c>
      <c r="G25" s="84">
        <v>12434</v>
      </c>
      <c r="H25" s="84">
        <v>11487</v>
      </c>
      <c r="I25" s="84">
        <v>10715</v>
      </c>
      <c r="J25" s="84"/>
      <c r="K25" s="84"/>
      <c r="L25" s="84"/>
      <c r="M25" s="84"/>
      <c r="N25" s="84"/>
      <c r="O25" s="84"/>
    </row>
    <row r="26" spans="1:15" s="9" customFormat="1" ht="13.5" customHeight="1" x14ac:dyDescent="0.2">
      <c r="A26" s="232" t="s">
        <v>21</v>
      </c>
      <c r="B26" s="233"/>
      <c r="C26" s="233"/>
      <c r="D26" s="233"/>
      <c r="E26" s="234"/>
      <c r="F26" s="84">
        <v>3360</v>
      </c>
      <c r="G26" s="84">
        <v>3727</v>
      </c>
      <c r="H26" s="84">
        <v>3460</v>
      </c>
      <c r="I26" s="84">
        <v>3131</v>
      </c>
      <c r="J26" s="84"/>
      <c r="K26" s="84"/>
      <c r="L26" s="84"/>
      <c r="M26" s="84"/>
      <c r="N26" s="84"/>
      <c r="O26" s="84"/>
    </row>
    <row r="27" spans="1:15" s="78" customFormat="1" ht="13.5" customHeight="1" x14ac:dyDescent="0.25">
      <c r="A27" s="232" t="s">
        <v>22</v>
      </c>
      <c r="B27" s="233"/>
      <c r="C27" s="233"/>
      <c r="D27" s="233"/>
      <c r="E27" s="234"/>
      <c r="F27" s="116">
        <v>0.29111072599999999</v>
      </c>
      <c r="G27" s="116">
        <v>0.29974264109999998</v>
      </c>
      <c r="H27" s="116">
        <v>0.30121006360000002</v>
      </c>
      <c r="I27" s="116">
        <v>0.29220718620000002</v>
      </c>
      <c r="J27" s="116"/>
      <c r="K27" s="116"/>
      <c r="L27" s="116"/>
      <c r="M27" s="116"/>
      <c r="N27" s="116"/>
      <c r="O27" s="116"/>
    </row>
    <row r="28" spans="1:15" s="102" customFormat="1" ht="13.5" customHeight="1" x14ac:dyDescent="0.25">
      <c r="A28" s="232" t="s">
        <v>144</v>
      </c>
      <c r="B28" s="233"/>
      <c r="C28" s="233"/>
      <c r="D28" s="233"/>
      <c r="E28" s="234"/>
      <c r="F28" s="84">
        <v>7789</v>
      </c>
      <c r="G28" s="84">
        <v>8286</v>
      </c>
      <c r="H28" s="84">
        <v>7620</v>
      </c>
      <c r="I28" s="84">
        <v>7212</v>
      </c>
      <c r="J28" s="59"/>
      <c r="K28" s="59"/>
      <c r="L28" s="59"/>
      <c r="M28" s="59"/>
      <c r="N28" s="59"/>
      <c r="O28" s="59"/>
    </row>
    <row r="29" spans="1:15" s="102" customFormat="1" ht="13.5" customHeight="1" x14ac:dyDescent="0.25">
      <c r="A29" s="232" t="s">
        <v>145</v>
      </c>
      <c r="B29" s="233"/>
      <c r="C29" s="233"/>
      <c r="D29" s="233"/>
      <c r="E29" s="234"/>
      <c r="F29" s="116">
        <v>0.67483971580000002</v>
      </c>
      <c r="G29" s="116">
        <v>0.6663985845</v>
      </c>
      <c r="H29" s="116">
        <v>0.66335857929999997</v>
      </c>
      <c r="I29" s="116">
        <v>0.67307512830000005</v>
      </c>
      <c r="J29" s="116"/>
      <c r="K29" s="116"/>
      <c r="L29" s="116"/>
      <c r="M29" s="116"/>
      <c r="N29" s="116"/>
      <c r="O29" s="116"/>
    </row>
    <row r="30" spans="1:15" s="9" customFormat="1" ht="13.5" customHeight="1" x14ac:dyDescent="0.2">
      <c r="A30" s="232" t="s">
        <v>23</v>
      </c>
      <c r="B30" s="233"/>
      <c r="C30" s="233"/>
      <c r="D30" s="233"/>
      <c r="E30" s="234"/>
      <c r="F30" s="58">
        <v>1106</v>
      </c>
      <c r="G30" s="58">
        <v>1232</v>
      </c>
      <c r="H30" s="58">
        <v>1144</v>
      </c>
      <c r="I30" s="58">
        <v>1127</v>
      </c>
      <c r="J30" s="58"/>
      <c r="K30" s="58"/>
      <c r="L30" s="58"/>
      <c r="M30" s="58"/>
      <c r="N30" s="58"/>
      <c r="O30" s="58"/>
    </row>
    <row r="31" spans="1:15" s="9" customFormat="1" ht="13.5" customHeight="1" x14ac:dyDescent="0.2">
      <c r="A31" s="232" t="s">
        <v>24</v>
      </c>
      <c r="B31" s="233"/>
      <c r="C31" s="233"/>
      <c r="D31" s="233"/>
      <c r="E31" s="234"/>
      <c r="F31" s="116">
        <v>9.5823947300000004E-2</v>
      </c>
      <c r="G31" s="116">
        <v>9.9083159099999998E-2</v>
      </c>
      <c r="H31" s="116">
        <v>9.9590841799999996E-2</v>
      </c>
      <c r="I31" s="116">
        <v>0.1051796547</v>
      </c>
      <c r="J31" s="120"/>
      <c r="K31" s="120"/>
      <c r="L31" s="120"/>
      <c r="M31" s="120"/>
      <c r="N31" s="116"/>
      <c r="O31" s="116"/>
    </row>
    <row r="32" spans="1:15" s="9" customFormat="1" ht="13.5" customHeight="1" x14ac:dyDescent="0.2">
      <c r="A32" s="232" t="s">
        <v>25</v>
      </c>
      <c r="B32" s="233"/>
      <c r="C32" s="233"/>
      <c r="D32" s="233"/>
      <c r="E32" s="234"/>
      <c r="F32" s="58">
        <v>5287</v>
      </c>
      <c r="G32" s="58">
        <v>5585</v>
      </c>
      <c r="H32" s="58">
        <v>5172</v>
      </c>
      <c r="I32" s="58">
        <v>4966</v>
      </c>
      <c r="J32" s="58"/>
      <c r="K32" s="58"/>
      <c r="L32" s="58"/>
      <c r="M32" s="58"/>
      <c r="N32" s="58"/>
      <c r="O32" s="58"/>
    </row>
    <row r="33" spans="1:15" s="10" customFormat="1" ht="13.5" customHeight="1" x14ac:dyDescent="0.2">
      <c r="A33" s="232" t="s">
        <v>26</v>
      </c>
      <c r="B33" s="233"/>
      <c r="C33" s="233"/>
      <c r="D33" s="233"/>
      <c r="E33" s="234"/>
      <c r="F33" s="116">
        <v>0.45806619300000001</v>
      </c>
      <c r="G33" s="116">
        <v>0.44917162620000001</v>
      </c>
      <c r="H33" s="116">
        <v>0.45024810659999998</v>
      </c>
      <c r="I33" s="116">
        <v>0.46346243580000002</v>
      </c>
      <c r="J33" s="116"/>
      <c r="K33" s="116"/>
      <c r="L33" s="116"/>
      <c r="M33" s="116"/>
      <c r="N33" s="116"/>
      <c r="O33" s="116"/>
    </row>
    <row r="34" spans="1:15" s="10" customFormat="1" ht="13.5" customHeight="1" x14ac:dyDescent="0.2">
      <c r="A34" s="232" t="s">
        <v>27</v>
      </c>
      <c r="B34" s="233"/>
      <c r="C34" s="233"/>
      <c r="D34" s="233"/>
      <c r="E34" s="234"/>
      <c r="F34" s="58">
        <v>1218</v>
      </c>
      <c r="G34" s="58">
        <v>1255</v>
      </c>
      <c r="H34" s="58">
        <v>1134</v>
      </c>
      <c r="I34" s="58">
        <v>999</v>
      </c>
      <c r="J34" s="58"/>
      <c r="K34" s="58"/>
      <c r="L34" s="58"/>
      <c r="M34" s="58"/>
      <c r="N34" s="58"/>
      <c r="O34" s="58"/>
    </row>
    <row r="35" spans="1:15" s="10" customFormat="1" ht="13.5" customHeight="1" x14ac:dyDescent="0.2">
      <c r="A35" s="232" t="s">
        <v>28</v>
      </c>
      <c r="B35" s="233"/>
      <c r="C35" s="233"/>
      <c r="D35" s="233"/>
      <c r="E35" s="234"/>
      <c r="F35" s="116">
        <v>0.1055276382</v>
      </c>
      <c r="G35" s="116">
        <v>0.1009329258</v>
      </c>
      <c r="H35" s="116">
        <v>9.8720292500000001E-2</v>
      </c>
      <c r="I35" s="116">
        <v>9.3233784400000005E-2</v>
      </c>
      <c r="J35" s="116"/>
      <c r="K35" s="116"/>
      <c r="L35" s="116"/>
      <c r="M35" s="116"/>
      <c r="N35" s="116"/>
      <c r="O35" s="116"/>
    </row>
    <row r="36" spans="1:15" s="10" customFormat="1" ht="13.5" customHeight="1" x14ac:dyDescent="0.2">
      <c r="A36" s="232" t="s">
        <v>29</v>
      </c>
      <c r="B36" s="233"/>
      <c r="C36" s="233"/>
      <c r="D36" s="233"/>
      <c r="E36" s="234"/>
      <c r="F36" s="58">
        <v>475</v>
      </c>
      <c r="G36" s="58">
        <v>540</v>
      </c>
      <c r="H36" s="58">
        <v>528</v>
      </c>
      <c r="I36" s="58">
        <v>539</v>
      </c>
      <c r="J36" s="58"/>
      <c r="K36" s="58"/>
      <c r="L36" s="58"/>
      <c r="M36" s="58"/>
      <c r="N36" s="58"/>
      <c r="O36" s="58"/>
    </row>
    <row r="37" spans="1:15" s="10" customFormat="1" ht="13.5" customHeight="1" x14ac:dyDescent="0.2">
      <c r="A37" s="232" t="s">
        <v>30</v>
      </c>
      <c r="B37" s="233"/>
      <c r="C37" s="233"/>
      <c r="D37" s="233"/>
      <c r="E37" s="234"/>
      <c r="F37" s="116">
        <v>4.1154046100000001E-2</v>
      </c>
      <c r="G37" s="116">
        <v>4.3429306700000003E-2</v>
      </c>
      <c r="H37" s="116">
        <v>4.5965003900000002E-2</v>
      </c>
      <c r="I37" s="116">
        <v>5.0303313099999997E-2</v>
      </c>
      <c r="J37" s="116"/>
      <c r="K37" s="116"/>
      <c r="L37" s="116"/>
      <c r="M37" s="116"/>
      <c r="N37" s="116"/>
      <c r="O37" s="116"/>
    </row>
    <row r="38" spans="1:15" s="10" customFormat="1" ht="13.5" customHeight="1" x14ac:dyDescent="0.2">
      <c r="A38" s="232" t="s">
        <v>31</v>
      </c>
      <c r="B38" s="233"/>
      <c r="C38" s="233"/>
      <c r="D38" s="233"/>
      <c r="E38" s="234"/>
      <c r="F38" s="58">
        <v>858</v>
      </c>
      <c r="G38" s="58">
        <v>907</v>
      </c>
      <c r="H38" s="58">
        <v>807</v>
      </c>
      <c r="I38" s="58">
        <v>737</v>
      </c>
      <c r="J38" s="58"/>
      <c r="K38" s="58"/>
      <c r="L38" s="58"/>
      <c r="M38" s="58"/>
      <c r="N38" s="58"/>
      <c r="O38" s="58"/>
    </row>
    <row r="39" spans="1:15" s="10" customFormat="1" ht="13.5" customHeight="1" x14ac:dyDescent="0.2">
      <c r="A39" s="232" t="s">
        <v>32</v>
      </c>
      <c r="B39" s="233"/>
      <c r="C39" s="233"/>
      <c r="D39" s="233"/>
      <c r="E39" s="234"/>
      <c r="F39" s="116">
        <v>7.4337203300000002E-2</v>
      </c>
      <c r="G39" s="116">
        <v>7.2945150400000006E-2</v>
      </c>
      <c r="H39" s="116">
        <v>7.0253329899999994E-2</v>
      </c>
      <c r="I39" s="116">
        <v>6.8782081199999998E-2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 ref="A30:E30"/>
    <mergeCell ref="A31:E31"/>
    <mergeCell ref="A21:C21"/>
    <mergeCell ref="E23:G23"/>
    <mergeCell ref="A28:E28"/>
    <mergeCell ref="A29:E29"/>
    <mergeCell ref="A8:C8"/>
    <mergeCell ref="A22:D22"/>
    <mergeCell ref="A17:D20"/>
    <mergeCell ref="E2:M4"/>
    <mergeCell ref="N2:O2"/>
    <mergeCell ref="N4:O4"/>
    <mergeCell ref="E5:G5"/>
    <mergeCell ref="A16:C16"/>
    <mergeCell ref="E8:J8"/>
    <mergeCell ref="E6:O6"/>
    <mergeCell ref="B12:C12"/>
    <mergeCell ref="B13:C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1" t="s">
        <v>333</v>
      </c>
      <c r="F2" s="201"/>
      <c r="G2" s="201"/>
      <c r="H2" s="201"/>
      <c r="I2" s="201"/>
      <c r="J2" s="201"/>
      <c r="K2" s="201"/>
      <c r="L2" s="201"/>
      <c r="M2" s="201"/>
      <c r="N2" s="198" t="s">
        <v>3</v>
      </c>
      <c r="O2" s="198"/>
      <c r="P2" s="69"/>
      <c r="Q2" s="69"/>
    </row>
    <row r="3" spans="1:17" ht="16.5" customHeight="1" x14ac:dyDescent="0.25">
      <c r="B3" s="63"/>
      <c r="C3" s="63"/>
      <c r="D3" s="2"/>
      <c r="E3" s="201"/>
      <c r="F3" s="201"/>
      <c r="G3" s="201"/>
      <c r="H3" s="201"/>
      <c r="I3" s="201"/>
      <c r="J3" s="201"/>
      <c r="K3" s="201"/>
      <c r="L3" s="201"/>
      <c r="M3" s="201"/>
      <c r="N3" s="69"/>
      <c r="O3" s="69"/>
      <c r="P3" s="69"/>
      <c r="Q3" s="69"/>
    </row>
    <row r="4" spans="1:17" ht="16.5" customHeight="1" x14ac:dyDescent="0.25">
      <c r="B4" s="1"/>
      <c r="C4" s="1"/>
      <c r="E4" s="201"/>
      <c r="F4" s="201"/>
      <c r="G4" s="201"/>
      <c r="H4" s="201"/>
      <c r="I4" s="201"/>
      <c r="J4" s="201"/>
      <c r="K4" s="201"/>
      <c r="L4" s="201"/>
      <c r="M4" s="201"/>
      <c r="N4" s="200" t="s">
        <v>326</v>
      </c>
      <c r="O4" s="200"/>
      <c r="P4" s="69"/>
      <c r="Q4" s="69"/>
    </row>
    <row r="5" spans="1:17" ht="16.5" customHeight="1" x14ac:dyDescent="0.25">
      <c r="B5" s="1"/>
      <c r="C5" s="1"/>
      <c r="E5" s="199" t="s">
        <v>43</v>
      </c>
      <c r="F5" s="199"/>
      <c r="G5" s="199"/>
      <c r="H5" s="68"/>
      <c r="I5" s="68"/>
      <c r="J5" s="13"/>
      <c r="L5" s="8"/>
      <c r="M5" s="68"/>
      <c r="N5" s="68"/>
      <c r="O5" s="68"/>
      <c r="P5" s="68"/>
      <c r="Q5" s="68"/>
    </row>
    <row r="6" spans="1:17" ht="18.75" x14ac:dyDescent="0.25">
      <c r="D6" s="21"/>
      <c r="E6" s="239" t="s">
        <v>44</v>
      </c>
      <c r="F6" s="239"/>
      <c r="G6" s="239"/>
      <c r="H6" s="239"/>
      <c r="I6" s="239"/>
      <c r="J6" s="239"/>
      <c r="K6" s="239"/>
      <c r="L6" s="239"/>
      <c r="M6" s="239"/>
      <c r="N6" s="239"/>
      <c r="O6" s="239"/>
      <c r="P6" s="21"/>
      <c r="Q6" s="21"/>
    </row>
    <row r="7" spans="1:17" s="3" customFormat="1" ht="9" customHeight="1" x14ac:dyDescent="0.2">
      <c r="D7" s="74"/>
      <c r="Q7" s="151"/>
    </row>
    <row r="8" spans="1:17" s="3" customFormat="1" ht="13.5" customHeight="1" x14ac:dyDescent="0.2">
      <c r="A8" s="238" t="s">
        <v>239</v>
      </c>
      <c r="B8" s="238"/>
      <c r="C8" s="238"/>
      <c r="D8" s="74"/>
      <c r="E8" s="252" t="s">
        <v>45</v>
      </c>
      <c r="F8" s="252"/>
      <c r="G8" s="252"/>
      <c r="H8" s="252"/>
      <c r="I8" s="252"/>
      <c r="J8" s="81"/>
      <c r="K8" s="253" t="s">
        <v>74</v>
      </c>
      <c r="L8" s="253"/>
      <c r="M8" s="253"/>
      <c r="N8" s="253"/>
      <c r="O8" s="253"/>
      <c r="Q8" s="151"/>
    </row>
    <row r="9" spans="1:17" s="78" customFormat="1" ht="14.25" customHeight="1" x14ac:dyDescent="0.25">
      <c r="A9" s="20"/>
      <c r="B9" s="247" t="s">
        <v>54</v>
      </c>
      <c r="C9" s="247"/>
      <c r="D9" s="4"/>
      <c r="E9" s="4"/>
      <c r="F9" s="4"/>
      <c r="G9" s="4"/>
      <c r="H9" s="4"/>
      <c r="I9" s="4"/>
      <c r="J9" s="4"/>
      <c r="K9" s="4"/>
      <c r="L9" s="4"/>
      <c r="M9" s="4"/>
      <c r="N9" s="4"/>
      <c r="O9" s="4"/>
      <c r="Q9" s="152"/>
    </row>
    <row r="10" spans="1:17" s="78" customFormat="1" ht="14.25" customHeight="1" x14ac:dyDescent="0.2">
      <c r="A10" s="20"/>
      <c r="B10" s="247" t="s">
        <v>55</v>
      </c>
      <c r="C10" s="247"/>
      <c r="D10" s="6"/>
      <c r="E10" s="7"/>
      <c r="F10" s="7"/>
      <c r="G10" s="7"/>
      <c r="H10" s="7"/>
      <c r="I10" s="7"/>
      <c r="J10" s="7"/>
      <c r="K10" s="7"/>
      <c r="L10" s="7"/>
      <c r="M10" s="7"/>
      <c r="N10" s="7"/>
      <c r="O10" s="7"/>
      <c r="Q10" s="152"/>
    </row>
    <row r="11" spans="1:17" s="78" customFormat="1" ht="14.25" customHeight="1" x14ac:dyDescent="0.25">
      <c r="A11" s="20"/>
      <c r="B11" s="247" t="s">
        <v>56</v>
      </c>
      <c r="C11" s="247"/>
      <c r="D11" s="8"/>
      <c r="E11" s="8"/>
      <c r="F11" s="8"/>
      <c r="G11" s="8"/>
      <c r="H11" s="4"/>
      <c r="I11" s="4"/>
      <c r="J11" s="4"/>
      <c r="K11" s="4"/>
      <c r="L11" s="4"/>
      <c r="M11" s="4"/>
      <c r="N11" s="4"/>
      <c r="O11" s="4"/>
      <c r="Q11" s="152"/>
    </row>
    <row r="12" spans="1:17" s="9" customFormat="1" ht="14.25" customHeight="1" x14ac:dyDescent="0.2">
      <c r="A12" s="20"/>
      <c r="B12" s="247" t="s">
        <v>58</v>
      </c>
      <c r="C12" s="247"/>
      <c r="D12" s="8"/>
      <c r="E12" s="8"/>
      <c r="F12" s="8"/>
      <c r="G12" s="8"/>
    </row>
    <row r="13" spans="1:17" s="9" customFormat="1" ht="14.25" customHeight="1" x14ac:dyDescent="0.2">
      <c r="A13" s="20"/>
      <c r="B13" s="247" t="s">
        <v>59</v>
      </c>
      <c r="C13" s="247"/>
      <c r="D13" s="8"/>
      <c r="E13" s="8"/>
      <c r="F13" s="8"/>
      <c r="G13" s="8"/>
      <c r="H13" s="11"/>
      <c r="I13" s="11"/>
      <c r="J13" s="11"/>
      <c r="K13" s="11"/>
      <c r="L13" s="11"/>
      <c r="M13" s="11"/>
      <c r="N13" s="11"/>
      <c r="O13" s="11"/>
    </row>
    <row r="14" spans="1:17" s="9" customFormat="1" ht="14.25" customHeight="1" x14ac:dyDescent="0.2">
      <c r="A14" s="20"/>
      <c r="B14" s="247" t="s">
        <v>57</v>
      </c>
      <c r="C14" s="247"/>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8" t="s">
        <v>0</v>
      </c>
      <c r="B16" s="238"/>
      <c r="C16" s="238"/>
      <c r="D16" s="8"/>
      <c r="E16" s="8"/>
      <c r="F16" s="8"/>
      <c r="G16" s="8"/>
      <c r="H16" s="4"/>
      <c r="I16" s="4"/>
      <c r="J16" s="4"/>
      <c r="K16" s="4"/>
      <c r="L16" s="4"/>
      <c r="M16" s="4"/>
      <c r="N16" s="4"/>
      <c r="O16" s="4"/>
    </row>
    <row r="17" spans="1:17" s="9" customFormat="1" ht="14.25" customHeight="1" x14ac:dyDescent="0.2">
      <c r="A17" s="246" t="s">
        <v>252</v>
      </c>
      <c r="B17" s="246"/>
      <c r="C17" s="246"/>
      <c r="D17" s="246"/>
      <c r="E17" s="8"/>
      <c r="F17" s="8"/>
      <c r="G17" s="8"/>
    </row>
    <row r="18" spans="1:17" s="9" customFormat="1" ht="14.25" customHeight="1" x14ac:dyDescent="0.2">
      <c r="A18" s="246"/>
      <c r="B18" s="246"/>
      <c r="C18" s="246"/>
      <c r="D18" s="246"/>
      <c r="E18" s="6"/>
      <c r="F18" s="6"/>
      <c r="G18" s="8"/>
    </row>
    <row r="19" spans="1:17" s="9" customFormat="1" ht="14.25" customHeight="1" x14ac:dyDescent="0.2">
      <c r="A19" s="246"/>
      <c r="B19" s="246"/>
      <c r="C19" s="246"/>
      <c r="D19" s="246"/>
      <c r="E19" s="8"/>
      <c r="F19" s="8"/>
      <c r="G19" s="8"/>
    </row>
    <row r="20" spans="1:17" s="9" customFormat="1" ht="14.25" customHeight="1" x14ac:dyDescent="0.2">
      <c r="A20" s="246"/>
      <c r="B20" s="246"/>
      <c r="C20" s="246"/>
      <c r="D20" s="246"/>
      <c r="E20" s="8"/>
      <c r="F20" s="8"/>
      <c r="G20" s="8"/>
    </row>
    <row r="21" spans="1:17" s="9" customFormat="1" ht="14.25" customHeight="1" x14ac:dyDescent="0.2">
      <c r="A21" s="238" t="s">
        <v>1</v>
      </c>
      <c r="B21" s="238"/>
      <c r="C21" s="238"/>
      <c r="D21" s="8"/>
      <c r="E21" s="8"/>
      <c r="F21" s="8"/>
      <c r="G21" s="8"/>
    </row>
    <row r="22" spans="1:17" s="9" customFormat="1" ht="14.25" customHeight="1" x14ac:dyDescent="0.2">
      <c r="A22" s="246" t="s">
        <v>19</v>
      </c>
      <c r="B22" s="246"/>
      <c r="C22" s="246"/>
      <c r="D22" s="246"/>
      <c r="E22" s="8"/>
      <c r="F22" s="8"/>
      <c r="G22" s="8"/>
      <c r="H22" s="11"/>
      <c r="I22" s="11"/>
      <c r="J22" s="11"/>
      <c r="K22" s="11"/>
      <c r="L22" s="11"/>
      <c r="M22" s="11"/>
      <c r="N22" s="11"/>
      <c r="O22" s="11"/>
    </row>
    <row r="23" spans="1:17" s="9" customFormat="1" ht="13.5" customHeight="1" x14ac:dyDescent="0.2">
      <c r="A23" s="20"/>
      <c r="B23" s="20"/>
      <c r="C23" s="20"/>
      <c r="D23" s="14"/>
      <c r="E23" s="245"/>
      <c r="F23" s="245"/>
      <c r="G23" s="245"/>
      <c r="H23" s="38"/>
      <c r="I23" s="38"/>
      <c r="J23" s="38"/>
      <c r="K23" s="38"/>
      <c r="L23" s="38"/>
      <c r="M23" s="38"/>
      <c r="N23" s="38"/>
      <c r="O23" s="38"/>
    </row>
    <row r="24" spans="1:17"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32" t="s">
        <v>206</v>
      </c>
      <c r="B25" s="233"/>
      <c r="C25" s="233"/>
      <c r="D25" s="233"/>
      <c r="E25" s="234"/>
      <c r="F25" s="84">
        <v>11542</v>
      </c>
      <c r="G25" s="84">
        <v>12434</v>
      </c>
      <c r="H25" s="84">
        <v>11487</v>
      </c>
      <c r="I25" s="84">
        <v>10715</v>
      </c>
      <c r="J25" s="84"/>
      <c r="K25" s="84"/>
      <c r="L25" s="84"/>
      <c r="M25" s="84"/>
      <c r="N25" s="84"/>
      <c r="O25" s="84"/>
    </row>
    <row r="26" spans="1:17" s="9" customFormat="1" ht="14.25" customHeight="1" x14ac:dyDescent="0.2">
      <c r="A26" s="232" t="s">
        <v>46</v>
      </c>
      <c r="B26" s="233"/>
      <c r="C26" s="233"/>
      <c r="D26" s="233"/>
      <c r="E26" s="234"/>
      <c r="F26" s="84">
        <v>4446</v>
      </c>
      <c r="G26" s="84">
        <v>4825</v>
      </c>
      <c r="H26" s="84">
        <v>4479</v>
      </c>
      <c r="I26" s="84">
        <v>4149</v>
      </c>
      <c r="J26" s="84"/>
      <c r="K26" s="84"/>
      <c r="L26" s="84"/>
      <c r="M26" s="84"/>
      <c r="N26" s="84"/>
      <c r="O26" s="84"/>
    </row>
    <row r="27" spans="1:17" s="78" customFormat="1" ht="14.25" customHeight="1" x14ac:dyDescent="0.25">
      <c r="A27" s="232" t="s">
        <v>47</v>
      </c>
      <c r="B27" s="233"/>
      <c r="C27" s="233"/>
      <c r="D27" s="233"/>
      <c r="E27" s="234"/>
      <c r="F27" s="116">
        <v>0.70159381409999999</v>
      </c>
      <c r="G27" s="116">
        <v>0.68556408069999997</v>
      </c>
      <c r="H27" s="116">
        <v>0.68622644399999999</v>
      </c>
      <c r="I27" s="116">
        <v>0.69034941760000001</v>
      </c>
      <c r="J27" s="116"/>
      <c r="K27" s="116"/>
      <c r="L27" s="116"/>
      <c r="M27" s="116"/>
      <c r="N27" s="116"/>
      <c r="O27" s="116"/>
      <c r="Q27" s="152"/>
    </row>
    <row r="28" spans="1:17" s="9" customFormat="1" ht="14.25" customHeight="1" x14ac:dyDescent="0.2">
      <c r="A28" s="232" t="s">
        <v>48</v>
      </c>
      <c r="B28" s="233"/>
      <c r="C28" s="233"/>
      <c r="D28" s="233"/>
      <c r="E28" s="234"/>
      <c r="F28" s="58">
        <v>1891</v>
      </c>
      <c r="G28" s="58">
        <v>2213</v>
      </c>
      <c r="H28" s="58">
        <v>2048</v>
      </c>
      <c r="I28" s="58">
        <v>1861</v>
      </c>
      <c r="J28" s="58"/>
      <c r="K28" s="58"/>
      <c r="L28" s="58"/>
      <c r="M28" s="58"/>
      <c r="N28" s="58"/>
      <c r="O28" s="58"/>
    </row>
    <row r="29" spans="1:17" s="9" customFormat="1" ht="14.25" customHeight="1" x14ac:dyDescent="0.2">
      <c r="A29" s="232" t="s">
        <v>49</v>
      </c>
      <c r="B29" s="233"/>
      <c r="C29" s="233"/>
      <c r="D29" s="233"/>
      <c r="E29" s="234"/>
      <c r="F29" s="116">
        <v>0.29840618590000001</v>
      </c>
      <c r="G29" s="116">
        <v>0.31443591929999998</v>
      </c>
      <c r="H29" s="116">
        <v>0.31377355600000001</v>
      </c>
      <c r="I29" s="116">
        <v>0.30965058239999999</v>
      </c>
      <c r="J29" s="116"/>
      <c r="K29" s="116"/>
      <c r="L29" s="116"/>
      <c r="M29" s="116"/>
      <c r="N29" s="116"/>
      <c r="O29" s="116"/>
    </row>
    <row r="30" spans="1:17" s="9" customFormat="1" ht="14.25" customHeight="1" x14ac:dyDescent="0.2">
      <c r="A30" s="232" t="s">
        <v>53</v>
      </c>
      <c r="B30" s="233"/>
      <c r="C30" s="233"/>
      <c r="D30" s="233"/>
      <c r="E30" s="234"/>
      <c r="F30" s="58">
        <v>5205</v>
      </c>
      <c r="G30" s="58">
        <v>5395</v>
      </c>
      <c r="H30" s="58">
        <v>4960</v>
      </c>
      <c r="I30" s="58">
        <v>4704</v>
      </c>
      <c r="J30" s="58"/>
      <c r="K30" s="58"/>
      <c r="L30" s="58"/>
      <c r="M30" s="58"/>
      <c r="N30" s="58"/>
      <c r="O30" s="58"/>
    </row>
    <row r="31" spans="1:17" s="10" customFormat="1" ht="14.25" customHeight="1" x14ac:dyDescent="0.2">
      <c r="A31" s="232" t="s">
        <v>50</v>
      </c>
      <c r="B31" s="233"/>
      <c r="C31" s="233"/>
      <c r="D31" s="233"/>
      <c r="E31" s="234"/>
      <c r="F31" s="116">
        <v>0.4509617051</v>
      </c>
      <c r="G31" s="116">
        <v>0.43389094420000002</v>
      </c>
      <c r="H31" s="116">
        <v>0.43179246100000002</v>
      </c>
      <c r="I31" s="116">
        <v>0.43901073260000001</v>
      </c>
      <c r="J31" s="116"/>
      <c r="K31" s="116"/>
      <c r="L31" s="116"/>
      <c r="M31" s="116"/>
      <c r="N31" s="116"/>
      <c r="O31" s="116"/>
    </row>
    <row r="32" spans="1:17" s="10" customFormat="1" ht="14.25" customHeight="1" x14ac:dyDescent="0.2">
      <c r="A32" s="232" t="s">
        <v>64</v>
      </c>
      <c r="B32" s="233"/>
      <c r="C32" s="233"/>
      <c r="D32" s="233"/>
      <c r="E32" s="234"/>
      <c r="F32" s="58">
        <v>3704</v>
      </c>
      <c r="G32" s="58">
        <v>4084</v>
      </c>
      <c r="H32" s="58">
        <v>3723</v>
      </c>
      <c r="I32" s="58">
        <v>3515</v>
      </c>
      <c r="J32" s="58"/>
      <c r="K32" s="58"/>
      <c r="L32" s="58"/>
      <c r="M32" s="58"/>
      <c r="N32" s="58"/>
      <c r="O32" s="58"/>
    </row>
    <row r="33" spans="1:15" s="10" customFormat="1" ht="14.25" customHeight="1" x14ac:dyDescent="0.2">
      <c r="A33" s="232" t="s">
        <v>65</v>
      </c>
      <c r="B33" s="233"/>
      <c r="C33" s="233"/>
      <c r="D33" s="233"/>
      <c r="E33" s="234"/>
      <c r="F33" s="116">
        <v>0.3209149194</v>
      </c>
      <c r="G33" s="116">
        <v>0.32845423839999999</v>
      </c>
      <c r="H33" s="116">
        <v>0.32410551059999998</v>
      </c>
      <c r="I33" s="116">
        <v>0.328044797</v>
      </c>
      <c r="J33" s="116"/>
      <c r="K33" s="116"/>
      <c r="L33" s="116"/>
      <c r="M33" s="116"/>
      <c r="N33" s="116"/>
      <c r="O33" s="116"/>
    </row>
    <row r="34" spans="1:15" s="10" customFormat="1" ht="14.25" customHeight="1" x14ac:dyDescent="0.2">
      <c r="A34" s="232" t="s">
        <v>66</v>
      </c>
      <c r="B34" s="233"/>
      <c r="C34" s="233"/>
      <c r="D34" s="233"/>
      <c r="E34" s="234"/>
      <c r="F34" s="58">
        <v>1738</v>
      </c>
      <c r="G34" s="58">
        <v>1942</v>
      </c>
      <c r="H34" s="58">
        <v>1842</v>
      </c>
      <c r="I34" s="58">
        <v>1648</v>
      </c>
      <c r="J34" s="58"/>
      <c r="K34" s="58"/>
      <c r="L34" s="58"/>
      <c r="M34" s="58"/>
      <c r="N34" s="58"/>
      <c r="O34" s="58"/>
    </row>
    <row r="35" spans="1:15" s="10" customFormat="1" ht="14.25" customHeight="1" x14ac:dyDescent="0.2">
      <c r="A35" s="232" t="s">
        <v>147</v>
      </c>
      <c r="B35" s="233"/>
      <c r="C35" s="233"/>
      <c r="D35" s="233"/>
      <c r="E35" s="234"/>
      <c r="F35" s="116">
        <v>0.15058048869999999</v>
      </c>
      <c r="G35" s="116">
        <v>0.15618465500000001</v>
      </c>
      <c r="H35" s="116">
        <v>0.16035518409999999</v>
      </c>
      <c r="I35" s="116">
        <v>0.15380307979999999</v>
      </c>
      <c r="J35" s="116"/>
      <c r="K35" s="116"/>
      <c r="L35" s="116"/>
      <c r="M35" s="116"/>
      <c r="N35" s="116"/>
      <c r="O35" s="116"/>
    </row>
    <row r="36" spans="1:15" s="10" customFormat="1" ht="14.25" customHeight="1" x14ac:dyDescent="0.2">
      <c r="A36" s="232" t="s">
        <v>52</v>
      </c>
      <c r="B36" s="233"/>
      <c r="C36" s="233"/>
      <c r="D36" s="233"/>
      <c r="E36" s="234"/>
      <c r="F36" s="58">
        <v>895</v>
      </c>
      <c r="G36" s="58">
        <v>1013</v>
      </c>
      <c r="H36" s="58">
        <v>962</v>
      </c>
      <c r="I36" s="58">
        <v>848</v>
      </c>
      <c r="J36" s="58"/>
      <c r="K36" s="58"/>
      <c r="L36" s="58"/>
      <c r="M36" s="58"/>
      <c r="N36" s="58"/>
      <c r="O36" s="58"/>
    </row>
    <row r="37" spans="1:15" s="10" customFormat="1" ht="14.25" customHeight="1" x14ac:dyDescent="0.2">
      <c r="A37" s="232" t="s">
        <v>51</v>
      </c>
      <c r="B37" s="233"/>
      <c r="C37" s="233"/>
      <c r="D37" s="233"/>
      <c r="E37" s="234"/>
      <c r="F37" s="116">
        <v>7.7542886800000002E-2</v>
      </c>
      <c r="G37" s="116">
        <v>8.1470162499999998E-2</v>
      </c>
      <c r="H37" s="116">
        <v>8.3746844299999998E-2</v>
      </c>
      <c r="I37" s="116">
        <v>7.91413906E-2</v>
      </c>
      <c r="J37" s="116"/>
      <c r="K37" s="116"/>
      <c r="L37" s="116"/>
      <c r="M37" s="116"/>
      <c r="N37" s="116"/>
      <c r="O37" s="116"/>
    </row>
    <row r="38" spans="1:15" s="1" customFormat="1" ht="6.75" customHeight="1" x14ac:dyDescent="0.25">
      <c r="B38"/>
      <c r="C38"/>
      <c r="D38"/>
      <c r="E38"/>
      <c r="F38"/>
      <c r="G38"/>
      <c r="H38"/>
      <c r="I38" s="125">
        <f>1-I37</f>
        <v>0.92085860939999997</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0.84619692020000004</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A32:E32"/>
    <mergeCell ref="A33:E33"/>
    <mergeCell ref="A36:E36"/>
    <mergeCell ref="A37:E37"/>
    <mergeCell ref="A34:E34"/>
    <mergeCell ref="A35:E35"/>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B11:C11"/>
    <mergeCell ref="E2:M4"/>
    <mergeCell ref="N2:O2"/>
    <mergeCell ref="N4:O4"/>
    <mergeCell ref="E5:G5"/>
    <mergeCell ref="E6:O6"/>
    <mergeCell ref="E8:I8"/>
    <mergeCell ref="K8:O8"/>
    <mergeCell ref="B9:C9"/>
    <mergeCell ref="B10:C10"/>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72</v>
      </c>
      <c r="F5" s="199"/>
      <c r="G5" s="199"/>
      <c r="H5" s="68"/>
      <c r="I5" s="68"/>
      <c r="J5" s="13"/>
      <c r="L5" s="8"/>
      <c r="M5" s="68"/>
      <c r="N5" s="68"/>
      <c r="O5" s="68"/>
      <c r="P5" s="68"/>
    </row>
    <row r="6" spans="1:16" ht="18.75" x14ac:dyDescent="0.25">
      <c r="D6" s="21"/>
      <c r="E6" s="239" t="s">
        <v>60</v>
      </c>
      <c r="F6" s="239"/>
      <c r="G6" s="239"/>
      <c r="H6" s="239"/>
      <c r="I6" s="239"/>
      <c r="J6" s="239"/>
      <c r="K6" s="239"/>
      <c r="L6" s="239"/>
      <c r="M6" s="239"/>
      <c r="N6" s="239"/>
      <c r="O6" s="239"/>
      <c r="P6" s="21"/>
    </row>
    <row r="7" spans="1:16" s="3" customFormat="1" ht="9" customHeight="1" x14ac:dyDescent="0.2">
      <c r="D7" s="74"/>
    </row>
    <row r="8" spans="1:16" s="3" customFormat="1" ht="13.5" customHeight="1" x14ac:dyDescent="0.2">
      <c r="A8" s="238" t="s">
        <v>239</v>
      </c>
      <c r="B8" s="238"/>
      <c r="C8" s="238"/>
      <c r="D8" s="74"/>
      <c r="E8" s="254" t="s">
        <v>307</v>
      </c>
      <c r="F8" s="254"/>
      <c r="G8" s="254"/>
      <c r="H8" s="254"/>
      <c r="I8" s="254" t="s">
        <v>302</v>
      </c>
      <c r="J8" s="254"/>
      <c r="K8" s="254"/>
      <c r="L8" s="256" t="s">
        <v>303</v>
      </c>
      <c r="M8" s="256"/>
      <c r="N8" s="256"/>
      <c r="O8" s="256"/>
    </row>
    <row r="9" spans="1:16" s="79" customFormat="1" ht="14.25" customHeight="1" x14ac:dyDescent="0.25">
      <c r="A9" s="20"/>
      <c r="B9" s="255"/>
      <c r="C9" s="255"/>
      <c r="D9" s="4"/>
      <c r="E9" s="4"/>
      <c r="F9" s="4"/>
      <c r="G9" s="4"/>
      <c r="H9" s="4"/>
      <c r="I9" s="4"/>
      <c r="J9" s="4"/>
      <c r="K9" s="4"/>
      <c r="L9" s="4"/>
      <c r="M9" s="4"/>
      <c r="N9" s="4"/>
      <c r="O9" s="4"/>
    </row>
    <row r="10" spans="1:16" s="79" customFormat="1" ht="14.25" customHeight="1" x14ac:dyDescent="0.2">
      <c r="A10" s="20"/>
      <c r="B10" s="255" t="s">
        <v>183</v>
      </c>
      <c r="C10" s="255"/>
      <c r="D10" s="6"/>
      <c r="E10" s="7"/>
      <c r="F10" s="7"/>
      <c r="G10" s="7"/>
      <c r="H10" s="7"/>
      <c r="I10" s="7"/>
      <c r="J10" s="7"/>
      <c r="K10" s="7"/>
      <c r="L10" s="7"/>
      <c r="M10" s="7"/>
      <c r="N10" s="7"/>
      <c r="O10" s="7"/>
    </row>
    <row r="11" spans="1:16" s="79" customFormat="1" ht="14.25" customHeight="1" x14ac:dyDescent="0.25">
      <c r="A11" s="20"/>
      <c r="B11" s="255" t="s">
        <v>61</v>
      </c>
      <c r="C11" s="255"/>
      <c r="D11" s="8"/>
      <c r="E11" s="8"/>
      <c r="F11" s="8"/>
      <c r="G11" s="8"/>
      <c r="H11" s="4"/>
      <c r="I11" s="4"/>
      <c r="J11" s="4"/>
      <c r="K11" s="4"/>
      <c r="L11" s="4"/>
      <c r="M11" s="4"/>
      <c r="N11" s="4"/>
      <c r="O11" s="4"/>
    </row>
    <row r="12" spans="1:16" s="9" customFormat="1" ht="14.25" customHeight="1" x14ac:dyDescent="0.2">
      <c r="A12" s="20"/>
      <c r="B12" s="247" t="s">
        <v>148</v>
      </c>
      <c r="C12" s="247"/>
      <c r="D12" s="8"/>
      <c r="E12" s="8"/>
      <c r="F12" s="8"/>
      <c r="G12" s="8"/>
    </row>
    <row r="13" spans="1:16" s="9" customFormat="1" ht="14.25" customHeight="1" x14ac:dyDescent="0.2">
      <c r="A13" s="20"/>
      <c r="B13" s="247" t="s">
        <v>258</v>
      </c>
      <c r="C13" s="247"/>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8" t="s">
        <v>0</v>
      </c>
      <c r="B15" s="238"/>
      <c r="C15" s="238"/>
      <c r="D15" s="8"/>
      <c r="E15" s="8"/>
      <c r="F15" s="8"/>
      <c r="G15" s="8"/>
      <c r="H15" s="4"/>
      <c r="I15" s="4"/>
      <c r="J15" s="4"/>
      <c r="K15" s="4"/>
      <c r="L15" s="4"/>
      <c r="M15" s="4"/>
      <c r="N15" s="4"/>
      <c r="O15" s="4"/>
    </row>
    <row r="16" spans="1:16" s="9" customFormat="1" ht="14.25" customHeight="1" x14ac:dyDescent="0.2">
      <c r="A16" s="246" t="s">
        <v>175</v>
      </c>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A18" s="246"/>
      <c r="B18" s="246"/>
      <c r="C18" s="246"/>
      <c r="D18" s="246"/>
      <c r="E18" s="6"/>
      <c r="F18" s="6"/>
      <c r="G18" s="8"/>
    </row>
    <row r="19" spans="1:16" s="9" customFormat="1" ht="14.25" customHeight="1" x14ac:dyDescent="0.2">
      <c r="A19" s="246"/>
      <c r="B19" s="246"/>
      <c r="C19" s="246"/>
      <c r="D19" s="246"/>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207</v>
      </c>
      <c r="B25" s="233"/>
      <c r="C25" s="233"/>
      <c r="D25" s="233"/>
      <c r="E25" s="234"/>
      <c r="F25" s="84">
        <v>11542</v>
      </c>
      <c r="G25" s="84">
        <v>12434</v>
      </c>
      <c r="H25" s="84">
        <v>11487</v>
      </c>
      <c r="I25" s="84">
        <v>10715</v>
      </c>
      <c r="J25" s="84"/>
      <c r="K25" s="84"/>
      <c r="L25" s="84"/>
      <c r="M25" s="84"/>
      <c r="N25" s="84"/>
      <c r="O25" s="84"/>
    </row>
    <row r="26" spans="1:16" s="9" customFormat="1" ht="15" customHeight="1" x14ac:dyDescent="0.2">
      <c r="A26" s="232" t="s">
        <v>172</v>
      </c>
      <c r="B26" s="233"/>
      <c r="C26" s="233"/>
      <c r="D26" s="233"/>
      <c r="E26" s="234"/>
      <c r="F26" s="84">
        <v>3704</v>
      </c>
      <c r="G26" s="84">
        <v>4084</v>
      </c>
      <c r="H26" s="84">
        <v>3723</v>
      </c>
      <c r="I26" s="84">
        <v>3515</v>
      </c>
      <c r="J26" s="84"/>
      <c r="K26" s="84"/>
      <c r="L26" s="84"/>
      <c r="M26" s="84"/>
      <c r="N26" s="84"/>
      <c r="O26" s="84"/>
    </row>
    <row r="27" spans="1:16" s="79" customFormat="1" ht="15" customHeight="1" x14ac:dyDescent="0.25">
      <c r="A27" s="232" t="s">
        <v>171</v>
      </c>
      <c r="B27" s="233"/>
      <c r="C27" s="233"/>
      <c r="D27" s="233"/>
      <c r="E27" s="234"/>
      <c r="F27" s="116">
        <v>0.3209149194</v>
      </c>
      <c r="G27" s="116">
        <v>0.32845423839999999</v>
      </c>
      <c r="H27" s="116">
        <v>0.32410551059999998</v>
      </c>
      <c r="I27" s="116">
        <v>0.328044797</v>
      </c>
      <c r="J27" s="116"/>
      <c r="K27" s="116"/>
      <c r="L27" s="116"/>
      <c r="M27" s="116"/>
      <c r="N27" s="116"/>
      <c r="O27" s="116"/>
      <c r="P27" s="112"/>
    </row>
    <row r="28" spans="1:16" s="9" customFormat="1" ht="15" customHeight="1" x14ac:dyDescent="0.2">
      <c r="A28" s="232" t="s">
        <v>62</v>
      </c>
      <c r="B28" s="233"/>
      <c r="C28" s="233"/>
      <c r="D28" s="233"/>
      <c r="E28" s="234"/>
      <c r="F28" s="58">
        <v>1765</v>
      </c>
      <c r="G28" s="58">
        <v>2041</v>
      </c>
      <c r="H28" s="58">
        <v>1932</v>
      </c>
      <c r="I28" s="58">
        <v>1914</v>
      </c>
      <c r="J28" s="58"/>
      <c r="K28" s="58"/>
      <c r="L28" s="58"/>
      <c r="M28" s="58"/>
      <c r="N28" s="58"/>
      <c r="O28" s="58"/>
    </row>
    <row r="29" spans="1:16" s="9" customFormat="1" ht="15" customHeight="1" x14ac:dyDescent="0.2">
      <c r="A29" s="232" t="s">
        <v>67</v>
      </c>
      <c r="B29" s="233"/>
      <c r="C29" s="233"/>
      <c r="D29" s="233"/>
      <c r="E29" s="234"/>
      <c r="F29" s="116">
        <v>0.47651187900000003</v>
      </c>
      <c r="G29" s="116">
        <v>0.49975514199999999</v>
      </c>
      <c r="H29" s="116">
        <v>0.51893634170000003</v>
      </c>
      <c r="I29" s="116">
        <v>0.54452347079999996</v>
      </c>
      <c r="J29" s="116"/>
      <c r="K29" s="116"/>
      <c r="L29" s="116"/>
      <c r="M29" s="116"/>
      <c r="N29" s="116"/>
      <c r="O29" s="116"/>
    </row>
    <row r="30" spans="1:16" s="9" customFormat="1" ht="15" customHeight="1" x14ac:dyDescent="0.2">
      <c r="A30" s="232" t="s">
        <v>262</v>
      </c>
      <c r="B30" s="233"/>
      <c r="C30" s="233"/>
      <c r="D30" s="233"/>
      <c r="E30" s="234"/>
      <c r="F30" s="108">
        <v>733.86166508999997</v>
      </c>
      <c r="G30" s="108">
        <v>725.22333208999999</v>
      </c>
      <c r="H30" s="108">
        <v>726.38999963000003</v>
      </c>
      <c r="I30" s="108">
        <v>772.86874866999995</v>
      </c>
      <c r="J30" s="108"/>
      <c r="K30" s="108"/>
      <c r="L30" s="108"/>
      <c r="M30" s="108"/>
      <c r="N30" s="108"/>
      <c r="O30" s="108"/>
    </row>
    <row r="31" spans="1:16" s="10" customFormat="1" ht="15" customHeight="1" x14ac:dyDescent="0.2">
      <c r="A31" s="232" t="s">
        <v>263</v>
      </c>
      <c r="B31" s="233"/>
      <c r="C31" s="233"/>
      <c r="D31" s="233"/>
      <c r="E31" s="234"/>
      <c r="F31" s="113">
        <v>10.114283535</v>
      </c>
      <c r="G31" s="113">
        <v>10.078333318</v>
      </c>
      <c r="H31" s="113">
        <v>10.183039697</v>
      </c>
      <c r="I31" s="113">
        <v>10.461641479000001</v>
      </c>
      <c r="J31" s="113"/>
      <c r="K31" s="113"/>
      <c r="L31" s="113"/>
      <c r="M31" s="113"/>
      <c r="N31" s="113"/>
      <c r="O31" s="113"/>
      <c r="P31" s="83"/>
    </row>
    <row r="32" spans="1:16" s="10" customFormat="1" ht="15" customHeight="1" x14ac:dyDescent="0.2">
      <c r="A32" s="232" t="s">
        <v>264</v>
      </c>
      <c r="B32" s="233"/>
      <c r="C32" s="233"/>
      <c r="D32" s="233"/>
      <c r="E32" s="234"/>
      <c r="F32" s="60">
        <v>16.634615385</v>
      </c>
      <c r="G32" s="60">
        <v>16.634615385</v>
      </c>
      <c r="H32" s="60">
        <v>16.432692308</v>
      </c>
      <c r="I32" s="60">
        <v>16.682692308</v>
      </c>
      <c r="J32" s="60"/>
      <c r="K32" s="60"/>
      <c r="L32" s="60"/>
      <c r="M32" s="60"/>
      <c r="N32" s="60"/>
      <c r="O32" s="60"/>
    </row>
    <row r="33" spans="1:15" s="10" customFormat="1" ht="15" customHeight="1" x14ac:dyDescent="0.2">
      <c r="A33" s="235"/>
      <c r="B33" s="236"/>
      <c r="C33" s="236"/>
      <c r="D33" s="236"/>
      <c r="E33" s="237"/>
      <c r="F33" s="73"/>
      <c r="G33" s="72"/>
      <c r="H33" s="61"/>
      <c r="I33" s="61"/>
      <c r="J33" s="61"/>
      <c r="K33" s="61"/>
      <c r="L33" s="61"/>
      <c r="M33" s="61"/>
      <c r="N33" s="61"/>
      <c r="O33" s="61"/>
    </row>
    <row r="34" spans="1:15" s="10" customFormat="1" ht="15" customHeight="1" x14ac:dyDescent="0.2">
      <c r="A34" s="235"/>
      <c r="B34" s="236"/>
      <c r="C34" s="236"/>
      <c r="D34" s="236"/>
      <c r="E34" s="237"/>
      <c r="F34" s="73"/>
      <c r="G34" s="72"/>
      <c r="H34" s="61"/>
      <c r="I34" s="61"/>
      <c r="J34" s="61"/>
      <c r="K34" s="61"/>
      <c r="L34" s="61"/>
      <c r="M34" s="61"/>
      <c r="N34" s="61"/>
      <c r="O34" s="61"/>
    </row>
    <row r="35" spans="1:15" s="10" customFormat="1" ht="15" customHeight="1" x14ac:dyDescent="0.2">
      <c r="A35" s="226"/>
      <c r="B35" s="227"/>
      <c r="C35" s="227"/>
      <c r="D35" s="227"/>
      <c r="E35" s="228"/>
      <c r="F35" s="73"/>
      <c r="G35" s="72"/>
      <c r="H35" s="61"/>
      <c r="I35" s="61"/>
      <c r="J35" s="61"/>
      <c r="K35" s="61"/>
      <c r="L35" s="61"/>
      <c r="M35" s="61"/>
      <c r="N35" s="61"/>
      <c r="O35" s="61"/>
    </row>
    <row r="36" spans="1:15" s="10" customFormat="1" ht="15" customHeight="1" x14ac:dyDescent="0.2">
      <c r="A36" s="226"/>
      <c r="B36" s="227"/>
      <c r="C36" s="227"/>
      <c r="D36" s="227"/>
      <c r="E36" s="228"/>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E2:M4"/>
    <mergeCell ref="N2:O2"/>
    <mergeCell ref="N4:O4"/>
    <mergeCell ref="E5:G5"/>
    <mergeCell ref="A15:C15"/>
    <mergeCell ref="L8:O8"/>
    <mergeCell ref="I8:K8"/>
    <mergeCell ref="E6:O6"/>
    <mergeCell ref="A8:C8"/>
    <mergeCell ref="A30:E30"/>
    <mergeCell ref="B12:C12"/>
    <mergeCell ref="B13:C13"/>
    <mergeCell ref="E23:G23"/>
    <mergeCell ref="A21:C21"/>
    <mergeCell ref="A22:D22"/>
    <mergeCell ref="A16:D19"/>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1" t="s">
        <v>333</v>
      </c>
      <c r="F2" s="201"/>
      <c r="G2" s="201"/>
      <c r="H2" s="201"/>
      <c r="I2" s="201"/>
      <c r="J2" s="201"/>
      <c r="K2" s="201"/>
      <c r="L2" s="201"/>
      <c r="M2" s="201"/>
      <c r="N2" s="198" t="s">
        <v>3</v>
      </c>
      <c r="O2" s="198"/>
      <c r="P2" s="69"/>
    </row>
    <row r="3" spans="1:16" ht="16.5" customHeight="1" x14ac:dyDescent="0.25">
      <c r="B3" s="63"/>
      <c r="C3" s="63"/>
      <c r="D3" s="2"/>
      <c r="E3" s="201"/>
      <c r="F3" s="201"/>
      <c r="G3" s="201"/>
      <c r="H3" s="201"/>
      <c r="I3" s="201"/>
      <c r="J3" s="201"/>
      <c r="K3" s="201"/>
      <c r="L3" s="201"/>
      <c r="M3" s="201"/>
      <c r="N3" s="69"/>
      <c r="O3" s="69"/>
      <c r="P3" s="69"/>
    </row>
    <row r="4" spans="1:16" ht="16.5" customHeight="1" x14ac:dyDescent="0.25">
      <c r="B4" s="1"/>
      <c r="C4" s="1"/>
      <c r="E4" s="201"/>
      <c r="F4" s="201"/>
      <c r="G4" s="201"/>
      <c r="H4" s="201"/>
      <c r="I4" s="201"/>
      <c r="J4" s="201"/>
      <c r="K4" s="201"/>
      <c r="L4" s="201"/>
      <c r="M4" s="201"/>
      <c r="N4" s="200" t="s">
        <v>326</v>
      </c>
      <c r="O4" s="200"/>
      <c r="P4" s="69"/>
    </row>
    <row r="5" spans="1:16" ht="16.5" customHeight="1" x14ac:dyDescent="0.25">
      <c r="B5" s="1"/>
      <c r="C5" s="1"/>
      <c r="E5" s="199" t="s">
        <v>98</v>
      </c>
      <c r="F5" s="199"/>
      <c r="G5" s="199"/>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8" t="s">
        <v>239</v>
      </c>
      <c r="B8" s="238"/>
      <c r="C8" s="238"/>
      <c r="D8" s="74"/>
      <c r="E8" s="252" t="s">
        <v>68</v>
      </c>
      <c r="F8" s="252"/>
      <c r="G8" s="252"/>
      <c r="H8" s="252"/>
      <c r="I8" s="254" t="s">
        <v>63</v>
      </c>
      <c r="J8" s="254"/>
      <c r="K8" s="254"/>
      <c r="L8" s="256" t="s">
        <v>69</v>
      </c>
      <c r="M8" s="256"/>
      <c r="N8" s="256"/>
      <c r="O8" s="256"/>
    </row>
    <row r="9" spans="1:16" s="79" customFormat="1" ht="14.25" customHeight="1" x14ac:dyDescent="0.25">
      <c r="A9" s="20"/>
      <c r="B9" s="255" t="s">
        <v>70</v>
      </c>
      <c r="C9" s="255"/>
      <c r="D9" s="4"/>
      <c r="E9" s="4"/>
      <c r="F9" s="4"/>
      <c r="G9" s="4"/>
      <c r="H9" s="4"/>
      <c r="I9" s="4"/>
      <c r="J9" s="4"/>
      <c r="K9" s="4"/>
      <c r="L9" s="4"/>
      <c r="M9" s="4"/>
      <c r="N9" s="4"/>
      <c r="O9" s="4"/>
    </row>
    <row r="10" spans="1:16" s="79" customFormat="1" ht="14.25" customHeight="1" x14ac:dyDescent="0.2">
      <c r="A10" s="20"/>
      <c r="B10" s="255" t="s">
        <v>71</v>
      </c>
      <c r="C10" s="255"/>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8" t="s">
        <v>0</v>
      </c>
      <c r="B12" s="238"/>
      <c r="C12" s="238"/>
      <c r="D12" s="8"/>
      <c r="E12" s="8"/>
      <c r="F12" s="8"/>
      <c r="G12" s="8"/>
    </row>
    <row r="13" spans="1:16" s="9" customFormat="1" ht="14.25" customHeight="1" x14ac:dyDescent="0.2">
      <c r="A13" s="246" t="s">
        <v>220</v>
      </c>
      <c r="B13" s="246"/>
      <c r="C13" s="246"/>
      <c r="D13" s="246"/>
      <c r="E13" s="8"/>
      <c r="F13" s="8"/>
      <c r="G13" s="8"/>
      <c r="H13" s="11"/>
      <c r="I13" s="11"/>
      <c r="J13" s="11"/>
      <c r="K13" s="11"/>
      <c r="L13" s="11"/>
      <c r="M13" s="11"/>
      <c r="N13" s="11"/>
      <c r="O13" s="11"/>
    </row>
    <row r="14" spans="1:16" s="9" customFormat="1" ht="14.25" customHeight="1" x14ac:dyDescent="0.2">
      <c r="A14" s="246"/>
      <c r="B14" s="246"/>
      <c r="C14" s="246"/>
      <c r="D14" s="246"/>
      <c r="E14" s="8"/>
      <c r="F14" s="8"/>
      <c r="G14" s="8"/>
      <c r="H14" s="12"/>
      <c r="I14" s="12"/>
      <c r="J14" s="12"/>
      <c r="K14" s="12"/>
      <c r="L14" s="12"/>
      <c r="M14" s="12"/>
      <c r="N14" s="12"/>
      <c r="O14" s="12"/>
    </row>
    <row r="15" spans="1:16" s="79" customFormat="1" ht="14.25" customHeight="1" x14ac:dyDescent="0.25">
      <c r="A15" s="246"/>
      <c r="B15" s="246"/>
      <c r="C15" s="246"/>
      <c r="D15" s="246"/>
      <c r="E15" s="8"/>
      <c r="F15" s="8"/>
      <c r="G15" s="8"/>
      <c r="H15" s="4"/>
      <c r="I15" s="4"/>
      <c r="J15" s="4"/>
      <c r="K15" s="4"/>
      <c r="L15" s="4"/>
      <c r="M15" s="4"/>
      <c r="N15" s="4"/>
      <c r="O15" s="4"/>
    </row>
    <row r="16" spans="1:16" s="9" customFormat="1" ht="14.25" customHeight="1" x14ac:dyDescent="0.2">
      <c r="A16" s="246"/>
      <c r="B16" s="246"/>
      <c r="C16" s="246"/>
      <c r="D16" s="246"/>
      <c r="E16" s="8"/>
      <c r="F16" s="8"/>
      <c r="G16" s="8"/>
      <c r="H16" s="4"/>
      <c r="I16" s="4"/>
      <c r="J16" s="4"/>
      <c r="K16" s="4"/>
      <c r="L16" s="4"/>
      <c r="M16" s="4"/>
      <c r="N16" s="4"/>
      <c r="O16" s="4"/>
    </row>
    <row r="17" spans="1:16" s="9" customFormat="1" ht="14.25" customHeight="1" x14ac:dyDescent="0.2">
      <c r="A17" s="246"/>
      <c r="B17" s="246"/>
      <c r="C17" s="246"/>
      <c r="D17" s="246"/>
      <c r="E17" s="8"/>
      <c r="F17" s="8"/>
      <c r="G17" s="8"/>
    </row>
    <row r="18" spans="1:16" s="9" customFormat="1" ht="14.25" customHeight="1" x14ac:dyDescent="0.2">
      <c r="D18" s="6"/>
      <c r="E18" s="6"/>
      <c r="F18" s="6"/>
      <c r="G18" s="8"/>
    </row>
    <row r="19" spans="1:16" s="9" customFormat="1" ht="14.25" customHeight="1" x14ac:dyDescent="0.2">
      <c r="A19" s="20"/>
      <c r="B19" s="257"/>
      <c r="C19" s="257"/>
      <c r="E19" s="8"/>
      <c r="F19" s="8"/>
      <c r="G19" s="8"/>
    </row>
    <row r="20" spans="1:16" s="9" customFormat="1" ht="14.25" customHeight="1" x14ac:dyDescent="0.2">
      <c r="E20" s="8"/>
      <c r="F20" s="8"/>
      <c r="G20" s="8"/>
    </row>
    <row r="21" spans="1:16" s="9" customFormat="1" ht="14.25" customHeight="1" x14ac:dyDescent="0.2">
      <c r="A21" s="238" t="s">
        <v>1</v>
      </c>
      <c r="B21" s="238"/>
      <c r="C21" s="238"/>
      <c r="D21" s="8"/>
      <c r="E21" s="8"/>
      <c r="F21" s="8"/>
      <c r="G21" s="8"/>
    </row>
    <row r="22" spans="1:16" s="9" customFormat="1" ht="14.25" customHeight="1" x14ac:dyDescent="0.2">
      <c r="A22" s="246" t="s">
        <v>19</v>
      </c>
      <c r="B22" s="246"/>
      <c r="C22" s="246"/>
      <c r="D22" s="246"/>
      <c r="E22" s="8"/>
      <c r="F22" s="8"/>
      <c r="G22" s="8"/>
      <c r="H22" s="11"/>
      <c r="I22" s="11"/>
      <c r="J22" s="11"/>
      <c r="K22" s="11"/>
      <c r="L22" s="11"/>
      <c r="M22" s="11"/>
      <c r="N22" s="11"/>
      <c r="O22" s="11"/>
    </row>
    <row r="23" spans="1:16" s="9" customFormat="1" ht="13.5" customHeight="1" x14ac:dyDescent="0.2">
      <c r="A23" s="20"/>
      <c r="B23" s="20"/>
      <c r="C23" s="20"/>
      <c r="D23" s="14"/>
      <c r="E23" s="245"/>
      <c r="F23" s="245"/>
      <c r="G23" s="245"/>
      <c r="H23" s="38"/>
      <c r="I23" s="38"/>
      <c r="J23" s="38"/>
      <c r="K23" s="38"/>
      <c r="L23" s="38"/>
      <c r="M23" s="38"/>
      <c r="N23" s="38"/>
      <c r="O23" s="38"/>
    </row>
    <row r="24" spans="1:16" s="9" customFormat="1" ht="15" customHeight="1" x14ac:dyDescent="0.2">
      <c r="A24" s="229" t="s">
        <v>11</v>
      </c>
      <c r="B24" s="230"/>
      <c r="C24" s="230"/>
      <c r="D24" s="230"/>
      <c r="E24" s="231"/>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32" t="s">
        <v>149</v>
      </c>
      <c r="B25" s="233"/>
      <c r="C25" s="233"/>
      <c r="D25" s="233"/>
      <c r="E25" s="234"/>
      <c r="F25" s="84">
        <v>3704</v>
      </c>
      <c r="G25" s="84">
        <v>4084</v>
      </c>
      <c r="H25" s="84">
        <v>3723</v>
      </c>
      <c r="I25" s="84">
        <v>3515</v>
      </c>
      <c r="J25" s="84"/>
      <c r="K25" s="84"/>
      <c r="L25" s="84"/>
      <c r="M25" s="84"/>
      <c r="N25" s="84"/>
      <c r="O25" s="84"/>
    </row>
    <row r="26" spans="1:16" s="9" customFormat="1" ht="15" customHeight="1" x14ac:dyDescent="0.2">
      <c r="A26" s="232" t="s">
        <v>157</v>
      </c>
      <c r="B26" s="233"/>
      <c r="C26" s="233"/>
      <c r="D26" s="233"/>
      <c r="E26" s="234"/>
      <c r="F26" s="84">
        <v>1765</v>
      </c>
      <c r="G26" s="84">
        <v>2041</v>
      </c>
      <c r="H26" s="84">
        <v>1932</v>
      </c>
      <c r="I26" s="84">
        <v>1914</v>
      </c>
      <c r="J26" s="84"/>
      <c r="K26" s="84"/>
      <c r="L26" s="84"/>
      <c r="M26" s="84"/>
      <c r="N26" s="84"/>
      <c r="O26" s="84"/>
    </row>
    <row r="27" spans="1:16" s="79" customFormat="1" ht="15" customHeight="1" x14ac:dyDescent="0.25">
      <c r="A27" s="232" t="s">
        <v>156</v>
      </c>
      <c r="B27" s="233"/>
      <c r="C27" s="233"/>
      <c r="D27" s="233"/>
      <c r="E27" s="234"/>
      <c r="F27" s="84">
        <v>1921</v>
      </c>
      <c r="G27" s="84">
        <v>2251</v>
      </c>
      <c r="H27" s="84">
        <v>2152</v>
      </c>
      <c r="I27" s="84">
        <v>2071</v>
      </c>
      <c r="J27" s="84"/>
      <c r="K27" s="84"/>
      <c r="L27" s="84"/>
      <c r="M27" s="84"/>
      <c r="N27" s="84"/>
      <c r="O27" s="84"/>
    </row>
    <row r="28" spans="1:16" s="9" customFormat="1" ht="15" customHeight="1" x14ac:dyDescent="0.2">
      <c r="A28" s="232" t="s">
        <v>73</v>
      </c>
      <c r="B28" s="233"/>
      <c r="C28" s="233"/>
      <c r="D28" s="233"/>
      <c r="E28" s="234"/>
      <c r="F28" s="116">
        <v>0.47651187900000003</v>
      </c>
      <c r="G28" s="116">
        <v>0.49975514199999999</v>
      </c>
      <c r="H28" s="116">
        <v>0.51893634170000003</v>
      </c>
      <c r="I28" s="116">
        <v>0.54452347079999996</v>
      </c>
      <c r="J28" s="116"/>
      <c r="K28" s="119"/>
      <c r="L28" s="119"/>
      <c r="M28" s="119"/>
      <c r="N28" s="119"/>
      <c r="O28" s="116"/>
    </row>
    <row r="29" spans="1:16" s="9" customFormat="1" ht="15" customHeight="1" x14ac:dyDescent="0.2">
      <c r="A29" s="109" t="s">
        <v>158</v>
      </c>
      <c r="B29" s="110"/>
      <c r="C29" s="110"/>
      <c r="D29" s="110"/>
      <c r="E29" s="111"/>
      <c r="F29" s="116">
        <v>0.51862850969999996</v>
      </c>
      <c r="G29" s="116">
        <v>0.55117531829999999</v>
      </c>
      <c r="H29" s="116">
        <v>0.57802847170000005</v>
      </c>
      <c r="I29" s="116">
        <v>0.58918918919999996</v>
      </c>
      <c r="J29" s="116"/>
      <c r="K29" s="116"/>
      <c r="L29" s="116"/>
      <c r="M29" s="116"/>
      <c r="N29" s="116"/>
      <c r="O29" s="116"/>
    </row>
    <row r="30" spans="1:16" s="9" customFormat="1" ht="15" customHeight="1" x14ac:dyDescent="0.2">
      <c r="A30" s="232" t="s">
        <v>265</v>
      </c>
      <c r="B30" s="233"/>
      <c r="C30" s="233"/>
      <c r="D30" s="233"/>
      <c r="E30" s="234"/>
      <c r="F30" s="108">
        <v>733.86166508999997</v>
      </c>
      <c r="G30" s="108">
        <v>725.22333208999999</v>
      </c>
      <c r="H30" s="108">
        <v>726.38999963000003</v>
      </c>
      <c r="I30" s="108">
        <v>772.86874866999995</v>
      </c>
      <c r="J30" s="108"/>
      <c r="K30" s="108"/>
      <c r="L30" s="108"/>
      <c r="M30" s="108"/>
      <c r="N30" s="108"/>
      <c r="O30" s="108"/>
    </row>
    <row r="31" spans="1:16" s="10" customFormat="1" ht="15" customHeight="1" x14ac:dyDescent="0.2">
      <c r="A31" s="232" t="s">
        <v>266</v>
      </c>
      <c r="B31" s="233"/>
      <c r="C31" s="233"/>
      <c r="D31" s="233"/>
      <c r="E31" s="234"/>
      <c r="F31" s="108">
        <v>902.88416513000004</v>
      </c>
      <c r="G31" s="108">
        <v>979.98166561000005</v>
      </c>
      <c r="H31" s="108">
        <v>1082.8237483</v>
      </c>
      <c r="I31" s="108">
        <v>1228.7508319000001</v>
      </c>
      <c r="J31" s="108"/>
      <c r="K31" s="108"/>
      <c r="L31" s="108"/>
      <c r="M31" s="108"/>
      <c r="N31" s="108"/>
      <c r="O31" s="108"/>
      <c r="P31" s="9"/>
    </row>
    <row r="32" spans="1:16" s="10" customFormat="1" ht="15" customHeight="1" x14ac:dyDescent="0.2">
      <c r="A32" s="232" t="s">
        <v>267</v>
      </c>
      <c r="B32" s="233"/>
      <c r="C32" s="233"/>
      <c r="D32" s="233"/>
      <c r="E32" s="234"/>
      <c r="F32" s="113">
        <v>10.114283535</v>
      </c>
      <c r="G32" s="113">
        <v>10.078333318</v>
      </c>
      <c r="H32" s="113">
        <v>10.183039697</v>
      </c>
      <c r="I32" s="113">
        <v>10.461641479000001</v>
      </c>
      <c r="J32" s="113"/>
      <c r="K32" s="114"/>
      <c r="L32" s="114"/>
      <c r="M32" s="114"/>
      <c r="N32" s="114"/>
      <c r="O32" s="113"/>
      <c r="P32" s="83"/>
    </row>
    <row r="33" spans="1:15" s="10" customFormat="1" ht="15" customHeight="1" x14ac:dyDescent="0.2">
      <c r="A33" s="109" t="s">
        <v>268</v>
      </c>
      <c r="B33" s="110"/>
      <c r="C33" s="110"/>
      <c r="D33" s="110"/>
      <c r="E33" s="111"/>
      <c r="F33" s="113">
        <v>10.533227923</v>
      </c>
      <c r="G33" s="113">
        <v>10.759851836999999</v>
      </c>
      <c r="H33" s="113">
        <v>11.232420067</v>
      </c>
      <c r="I33" s="113">
        <v>11.771516965</v>
      </c>
      <c r="J33" s="114"/>
      <c r="K33" s="114"/>
      <c r="L33" s="114"/>
      <c r="M33" s="114"/>
      <c r="N33" s="114"/>
      <c r="O33" s="114"/>
    </row>
    <row r="34" spans="1:15" s="10" customFormat="1" ht="15" customHeight="1" x14ac:dyDescent="0.2">
      <c r="A34" s="109" t="s">
        <v>269</v>
      </c>
      <c r="B34" s="110"/>
      <c r="C34" s="110"/>
      <c r="D34" s="110"/>
      <c r="E34" s="111"/>
      <c r="F34" s="121">
        <v>16.634615385</v>
      </c>
      <c r="G34" s="121">
        <v>16.634615385</v>
      </c>
      <c r="H34" s="121">
        <v>16.432692308</v>
      </c>
      <c r="I34" s="121">
        <v>16.682692308</v>
      </c>
      <c r="J34" s="121"/>
      <c r="K34" s="121"/>
      <c r="L34" s="121"/>
      <c r="M34" s="121"/>
      <c r="N34" s="121"/>
      <c r="O34" s="121"/>
    </row>
    <row r="35" spans="1:15" s="10" customFormat="1" ht="15" customHeight="1" x14ac:dyDescent="0.2">
      <c r="A35" s="109" t="s">
        <v>270</v>
      </c>
      <c r="B35" s="110"/>
      <c r="C35" s="110"/>
      <c r="D35" s="110"/>
      <c r="E35" s="111"/>
      <c r="F35" s="122">
        <v>19.076923077</v>
      </c>
      <c r="G35" s="122">
        <v>21.115384615</v>
      </c>
      <c r="H35" s="122">
        <v>21.730769231</v>
      </c>
      <c r="I35" s="122">
        <v>23.403846154</v>
      </c>
      <c r="J35" s="122"/>
      <c r="K35" s="122"/>
      <c r="L35" s="122"/>
      <c r="M35" s="122"/>
      <c r="N35" s="122"/>
      <c r="O35" s="122"/>
    </row>
    <row r="36" spans="1:15" s="10" customFormat="1" ht="15" customHeight="1" x14ac:dyDescent="0.2">
      <c r="A36" s="258"/>
      <c r="B36" s="259"/>
      <c r="C36" s="259"/>
      <c r="D36" s="259"/>
      <c r="E36" s="260"/>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E2:M4"/>
    <mergeCell ref="A8:C8"/>
    <mergeCell ref="N2:O2"/>
    <mergeCell ref="N4:O4"/>
    <mergeCell ref="E5:G5"/>
    <mergeCell ref="E8:H8"/>
    <mergeCell ref="I8:K8"/>
    <mergeCell ref="L8:O8"/>
    <mergeCell ref="A32:E32"/>
    <mergeCell ref="A36:E36"/>
    <mergeCell ref="A28:E28"/>
    <mergeCell ref="A30:E30"/>
    <mergeCell ref="A31:E31"/>
    <mergeCell ref="B9:C9"/>
    <mergeCell ref="B10:C10"/>
    <mergeCell ref="E23:G23"/>
    <mergeCell ref="A21:C21"/>
    <mergeCell ref="A22:D22"/>
    <mergeCell ref="A13:D17"/>
    <mergeCell ref="A12:C12"/>
    <mergeCell ref="A25:E25"/>
    <mergeCell ref="A26:E26"/>
    <mergeCell ref="A27:E27"/>
    <mergeCell ref="A24:E24"/>
    <mergeCell ref="B19:C19"/>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2016-09-07T22:00:01Z</dcterms:modified>
</cp:coreProperties>
</file>